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sonyounggbr-my.sharepoint.com/personal/terrie_baxter_avisonyoung_com/Documents/Desktop/9 Jan 22/"/>
    </mc:Choice>
  </mc:AlternateContent>
  <xr:revisionPtr revIDLastSave="106" documentId="13_ncr:1_{ADA6619C-367A-4605-AC60-D52E896929DD}" xr6:coauthVersionLast="46" xr6:coauthVersionMax="47" xr10:uidLastSave="{5940F836-1F9A-4016-8DFB-E2FEFEBFFE56}"/>
  <bookViews>
    <workbookView xWindow="-110" yWindow="-110" windowWidth="19420" windowHeight="10560" tabRatio="767" activeTab="3" xr2:uid="{00000000-000D-0000-FFFF-FFFF00000000}"/>
  </bookViews>
  <sheets>
    <sheet name="Intro B Restricted" sheetId="19" r:id="rId1"/>
    <sheet name="Intro B Open" sheetId="20" r:id="rId2"/>
    <sheet name="Intro C Restricted" sheetId="25" r:id="rId3"/>
    <sheet name="Intro C Open" sheetId="26" r:id="rId4"/>
    <sheet name="Prelim R" sheetId="27" r:id="rId5"/>
    <sheet name="Prelim Open" sheetId="24" r:id="rId6"/>
    <sheet name="Novice" sheetId="28" r:id="rId7"/>
  </sheets>
  <definedNames>
    <definedName name="_xlnm._FilterDatabase" localSheetId="1" hidden="1">'Intro B Open'!$A$3:$H$5</definedName>
    <definedName name="_xlnm._FilterDatabase" localSheetId="0" hidden="1">'Intro B Restricted'!$A$2:$H$10</definedName>
    <definedName name="_xlnm._FilterDatabase" localSheetId="3" hidden="1">'Intro C Open'!$A$3:$H$8</definedName>
    <definedName name="_xlnm._FilterDatabase" localSheetId="2" hidden="1">'Intro C Restricted'!$A$3:$H$13</definedName>
    <definedName name="_xlnm._FilterDatabase" localSheetId="6" hidden="1">Novice!$A$3:$H$4</definedName>
    <definedName name="_xlnm._FilterDatabase" localSheetId="5" hidden="1">'Prelim Open'!$A$3:$H$7</definedName>
    <definedName name="_xlnm._FilterDatabase" localSheetId="4" hidden="1">'Prelim R'!$A$3:$H$6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6" l="1"/>
  <c r="G4" i="28" l="1"/>
  <c r="G5" i="28"/>
  <c r="G6" i="28"/>
  <c r="H6" i="28" s="1"/>
  <c r="G7" i="24"/>
  <c r="G12" i="24"/>
  <c r="G8" i="24"/>
  <c r="G6" i="24"/>
  <c r="G5" i="24"/>
  <c r="G10" i="24"/>
  <c r="G11" i="24"/>
  <c r="G4" i="24"/>
  <c r="G9" i="24"/>
  <c r="G17" i="27"/>
  <c r="G5" i="27"/>
  <c r="G13" i="27"/>
  <c r="G15" i="27"/>
  <c r="G8" i="27"/>
  <c r="G10" i="27"/>
  <c r="G11" i="27"/>
  <c r="G4" i="27"/>
  <c r="G14" i="27"/>
  <c r="G16" i="27"/>
  <c r="G7" i="27"/>
  <c r="G6" i="27"/>
  <c r="G12" i="27"/>
  <c r="G9" i="27"/>
  <c r="G12" i="26"/>
  <c r="G17" i="26"/>
  <c r="G11" i="26"/>
  <c r="G7" i="26"/>
  <c r="G10" i="26"/>
  <c r="G13" i="26"/>
  <c r="G15" i="26"/>
  <c r="G6" i="26"/>
  <c r="G14" i="26"/>
  <c r="G4" i="26"/>
  <c r="G9" i="26"/>
  <c r="G16" i="26"/>
  <c r="G5" i="26"/>
  <c r="G13" i="25"/>
  <c r="G4" i="25"/>
  <c r="G6" i="25"/>
  <c r="G11" i="25"/>
  <c r="G7" i="25"/>
  <c r="G14" i="25"/>
  <c r="G9" i="25"/>
  <c r="G16" i="25"/>
  <c r="G15" i="25"/>
  <c r="G10" i="25"/>
  <c r="G8" i="25"/>
  <c r="G17" i="25"/>
  <c r="G12" i="25"/>
  <c r="G18" i="25"/>
  <c r="G5" i="20"/>
  <c r="G7" i="20"/>
  <c r="G8" i="20"/>
  <c r="G6" i="20"/>
  <c r="G4" i="20"/>
  <c r="G9" i="20"/>
  <c r="G9" i="19"/>
  <c r="G6" i="19"/>
  <c r="G7" i="19"/>
  <c r="G5" i="19"/>
  <c r="G17" i="19"/>
  <c r="G11" i="19"/>
  <c r="G13" i="19"/>
  <c r="G15" i="19"/>
  <c r="G10" i="19"/>
  <c r="G14" i="19"/>
  <c r="G16" i="19"/>
  <c r="G8" i="19"/>
  <c r="G19" i="19"/>
  <c r="G18" i="19"/>
  <c r="G3" i="19"/>
  <c r="G4" i="19"/>
  <c r="G20" i="27"/>
  <c r="G12" i="19"/>
  <c r="G10" i="20"/>
  <c r="H4" i="24" l="1"/>
  <c r="H5" i="28"/>
  <c r="H4" i="28"/>
  <c r="H11" i="24"/>
  <c r="H6" i="24"/>
  <c r="H8" i="26"/>
  <c r="H4" i="26"/>
  <c r="H11" i="26"/>
  <c r="H8" i="20"/>
  <c r="H4" i="20"/>
  <c r="H5" i="20"/>
  <c r="H10" i="20"/>
  <c r="H9" i="20"/>
  <c r="H6" i="26"/>
  <c r="H10" i="24"/>
  <c r="H5" i="24"/>
  <c r="H9" i="24"/>
  <c r="H7" i="24"/>
  <c r="H12" i="24"/>
  <c r="H8" i="24"/>
  <c r="H13" i="26"/>
  <c r="H12" i="26"/>
  <c r="H10" i="26"/>
  <c r="H7" i="26"/>
  <c r="H5" i="26"/>
  <c r="H9" i="26"/>
  <c r="H6" i="20"/>
  <c r="H7" i="20"/>
  <c r="H10" i="27"/>
  <c r="H8" i="27"/>
  <c r="H6" i="27"/>
  <c r="H11" i="27"/>
  <c r="H5" i="27"/>
  <c r="H7" i="27"/>
  <c r="H4" i="19"/>
  <c r="H6" i="19"/>
  <c r="H12" i="19"/>
  <c r="G5" i="25"/>
  <c r="H11" i="25" s="1"/>
  <c r="H3" i="19"/>
  <c r="H7" i="25" l="1"/>
  <c r="H9" i="25"/>
  <c r="H4" i="25"/>
  <c r="H13" i="25"/>
  <c r="H11" i="19"/>
  <c r="H8" i="19"/>
  <c r="H9" i="19"/>
  <c r="H7" i="19"/>
  <c r="H5" i="19"/>
  <c r="H10" i="19"/>
  <c r="H4" i="27"/>
  <c r="H5" i="25"/>
  <c r="H8" i="25"/>
</calcChain>
</file>

<file path=xl/sharedStrings.xml><?xml version="1.0" encoding="utf-8"?>
<sst xmlns="http://schemas.openxmlformats.org/spreadsheetml/2006/main" count="301" uniqueCount="111">
  <si>
    <t>Total Score</t>
  </si>
  <si>
    <t>Horse</t>
  </si>
  <si>
    <t>Collective</t>
  </si>
  <si>
    <t>Total Score %</t>
  </si>
  <si>
    <t>Placing</t>
  </si>
  <si>
    <t>No</t>
  </si>
  <si>
    <t>Riders Name</t>
  </si>
  <si>
    <t>Clare McKinley</t>
  </si>
  <si>
    <t>Kim Plumley</t>
  </si>
  <si>
    <t>Gemma Cull</t>
  </si>
  <si>
    <t>Beccy McKellar</t>
  </si>
  <si>
    <t>Annabelle Wesley</t>
  </si>
  <si>
    <t>Tracey Crebbin</t>
  </si>
  <si>
    <t>Margot</t>
  </si>
  <si>
    <t>S/J</t>
  </si>
  <si>
    <t>S</t>
  </si>
  <si>
    <t>J</t>
  </si>
  <si>
    <t>Helen Postle</t>
  </si>
  <si>
    <t>Amber Austin</t>
  </si>
  <si>
    <t>Imogen Bytheway-Bowen</t>
  </si>
  <si>
    <t>Sarah Pulley</t>
  </si>
  <si>
    <t>Siobhan Dallaway</t>
  </si>
  <si>
    <t>Vicki Bayliss</t>
  </si>
  <si>
    <t>Isla Honey</t>
  </si>
  <si>
    <t>Robert Baxter</t>
  </si>
  <si>
    <t>Ange Randall</t>
  </si>
  <si>
    <t>Catherine Hood</t>
  </si>
  <si>
    <t>Emma Maidment</t>
  </si>
  <si>
    <t>Georgina Lighton</t>
  </si>
  <si>
    <t>Marie-Clare Pedersen</t>
  </si>
  <si>
    <t>Cleighrane Hubie</t>
  </si>
  <si>
    <t>Maria King</t>
  </si>
  <si>
    <t>Jordan Bartram</t>
  </si>
  <si>
    <t>Alfie Tait</t>
  </si>
  <si>
    <t>Helen Board</t>
  </si>
  <si>
    <t>Talitha Jordan</t>
  </si>
  <si>
    <t>Shannon Lawton</t>
  </si>
  <si>
    <t>Skelwith Lady Elenya</t>
  </si>
  <si>
    <t>Intro B Open</t>
  </si>
  <si>
    <t>Intro B Restricted</t>
  </si>
  <si>
    <t>Linda Androlia</t>
  </si>
  <si>
    <t>Andrea Baker</t>
  </si>
  <si>
    <t>Russ Wilkinson</t>
  </si>
  <si>
    <t>Stacey Wilkinson</t>
  </si>
  <si>
    <t>Jessica Osmond</t>
  </si>
  <si>
    <t>Julie Allsop</t>
  </si>
  <si>
    <t>Amy Shanian</t>
  </si>
  <si>
    <t>Charlotte Whitehurst</t>
  </si>
  <si>
    <t>Billy Baxter</t>
  </si>
  <si>
    <t>Leighsa Box</t>
  </si>
  <si>
    <t>Anwen Evans</t>
  </si>
  <si>
    <t>Joanne McKinley</t>
  </si>
  <si>
    <t>Jackie Hopkins</t>
  </si>
  <si>
    <t>Topspot</t>
  </si>
  <si>
    <t>Sophie Allard</t>
  </si>
  <si>
    <t>Amelia Aykroyd</t>
  </si>
  <si>
    <t>Penpont Sandra Dee</t>
  </si>
  <si>
    <t>Laura Shanian</t>
  </si>
  <si>
    <t>Denise Parkes</t>
  </si>
  <si>
    <t>Ellie King</t>
  </si>
  <si>
    <t>Whitehawk Random Design</t>
  </si>
  <si>
    <t>Scarlett Aykroyd</t>
  </si>
  <si>
    <t>Nicola Burrows</t>
  </si>
  <si>
    <t>Roque Star</t>
  </si>
  <si>
    <t>HC</t>
  </si>
  <si>
    <t>Hazelwood Firefly</t>
  </si>
  <si>
    <t>Claire Howes</t>
  </si>
  <si>
    <t>Lymesbrook Master Shylo</t>
  </si>
  <si>
    <t>Intro C Restricted</t>
  </si>
  <si>
    <t>Intro C Open</t>
  </si>
  <si>
    <t>Novice 34</t>
  </si>
  <si>
    <t>Stonedge el Supremo</t>
  </si>
  <si>
    <t>Fanatical</t>
  </si>
  <si>
    <t>Dan the Man!</t>
  </si>
  <si>
    <t>Sir Bentley Boo</t>
  </si>
  <si>
    <t>Coolmoyne Fiona</t>
  </si>
  <si>
    <t>Nemo</t>
  </si>
  <si>
    <t>Lucky</t>
  </si>
  <si>
    <t>Ted</t>
  </si>
  <si>
    <t>Daisy Chain</t>
  </si>
  <si>
    <t>Lakota</t>
  </si>
  <si>
    <t>Harvey</t>
  </si>
  <si>
    <t>Joker</t>
  </si>
  <si>
    <t>Alfie Bettie Spaghettie</t>
  </si>
  <si>
    <t>Hayley</t>
  </si>
  <si>
    <t>Glenforde</t>
  </si>
  <si>
    <t>Dream on Harry</t>
  </si>
  <si>
    <t>Mr Selfridge</t>
  </si>
  <si>
    <t>Clifden Granuite</t>
  </si>
  <si>
    <t>Mini Rose</t>
  </si>
  <si>
    <t>Tiff</t>
  </si>
  <si>
    <t>Utah</t>
  </si>
  <si>
    <t>Smartie</t>
  </si>
  <si>
    <t>Tango</t>
  </si>
  <si>
    <t>Rosie</t>
  </si>
  <si>
    <t>Astraea</t>
  </si>
  <si>
    <t>Pembroke Black Magic</t>
  </si>
  <si>
    <t>Pembroke Endeavour</t>
  </si>
  <si>
    <t>Baby Effy</t>
  </si>
  <si>
    <t>Mr T</t>
  </si>
  <si>
    <t>Tezzi</t>
  </si>
  <si>
    <t>Doire Mhianaigh Oscar</t>
  </si>
  <si>
    <t>Silvretta Aragorn</t>
  </si>
  <si>
    <t>Sweet Biscuit</t>
  </si>
  <si>
    <t>Dyson</t>
  </si>
  <si>
    <t>Spicy</t>
  </si>
  <si>
    <t>Ouest Ocean</t>
  </si>
  <si>
    <t>Champion</t>
  </si>
  <si>
    <t>Passionate Palouse</t>
  </si>
  <si>
    <t>Prelim 2 Restricted</t>
  </si>
  <si>
    <t>Prelim 2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</si>
</sst>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Goudy Old Style"/>
      <family val="1"/>
    </font>
    <font>
      <b/>
      <sz val="18"/>
      <color theme="1"/>
      <name val="Goudy Old Style"/>
      <family val="1"/>
    </font>
    <font>
      <sz val="11"/>
      <color theme="1"/>
      <name val="Goudy Old Style"/>
      <family val="1"/>
    </font>
    <font>
      <b/>
      <sz val="11"/>
      <color theme="0"/>
      <name val="Goudy Old Style"/>
      <family val="1"/>
    </font>
    <font>
      <b/>
      <sz val="14"/>
      <color rgb="FF00B050"/>
      <name val="Goudy Old Style"/>
      <family val="1"/>
    </font>
    <font>
      <sz val="11"/>
      <color theme="1"/>
      <name val="Calibri"/>
      <family val="2"/>
      <scheme val="minor"/>
    </font>
    <font>
      <sz val="11"/>
      <name val="Goudy Old Style"/>
      <family val="1"/>
    </font>
    <font>
      <sz val="11"/>
      <color theme="1"/>
      <name val="Century Gothic"/>
      <family val="2"/>
    </font>
    <font>
      <sz val="10"/>
      <name val="Goudy Old Style"/>
      <family val="1"/>
    </font>
    <font>
      <sz val="12"/>
      <name val="Goudy Old Style"/>
      <family val="1"/>
    </font>
    <font>
      <b/>
      <sz val="11"/>
      <name val="Goudy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039955"/>
        <bgColor indexed="64"/>
      </patternFill>
    </fill>
    <fill>
      <patternFill patternType="solid">
        <fgColor rgb="FFA5FD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0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1" fillId="0" borderId="2" xfId="2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C65D213C-9748-4D05-BE13-9238718A559D}"/>
  </cellStyles>
  <dxfs count="85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39955"/>
      <color rgb="FFA5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47FF-D292-48C6-9C3F-D5E8F58B6D35}">
  <dimension ref="A1:H19"/>
  <sheetViews>
    <sheetView zoomScale="110" zoomScaleNormal="110" workbookViewId="0"/>
  </sheetViews>
  <sheetFormatPr defaultColWidth="8.58203125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8.58203125" style="1"/>
  </cols>
  <sheetData>
    <row r="1" spans="1:8" ht="24" x14ac:dyDescent="0.55000000000000004">
      <c r="A1" s="4" t="s">
        <v>39</v>
      </c>
      <c r="B1" s="4"/>
      <c r="C1" s="2"/>
      <c r="D1" s="2"/>
    </row>
    <row r="2" spans="1:8" ht="29" x14ac:dyDescent="0.25">
      <c r="A2" s="7" t="s">
        <v>5</v>
      </c>
      <c r="B2" s="7" t="s">
        <v>14</v>
      </c>
      <c r="C2" s="7" t="s">
        <v>6</v>
      </c>
      <c r="D2" s="7"/>
      <c r="E2" s="7" t="s">
        <v>0</v>
      </c>
      <c r="F2" s="7" t="s">
        <v>2</v>
      </c>
      <c r="G2" s="7" t="s">
        <v>3</v>
      </c>
      <c r="H2" s="7" t="s">
        <v>4</v>
      </c>
    </row>
    <row r="3" spans="1:8" s="14" customFormat="1" ht="18" x14ac:dyDescent="0.35">
      <c r="A3" s="10">
        <v>30</v>
      </c>
      <c r="B3" s="8" t="s">
        <v>15</v>
      </c>
      <c r="C3" s="16" t="s">
        <v>21</v>
      </c>
      <c r="D3" s="16" t="s">
        <v>86</v>
      </c>
      <c r="E3" s="11">
        <v>176.5</v>
      </c>
      <c r="F3" s="11">
        <v>78</v>
      </c>
      <c r="G3" s="12">
        <f t="shared" ref="G3:G19" si="0">(E3/230)*100</f>
        <v>76.739130434782609</v>
      </c>
      <c r="H3" s="13">
        <f t="shared" ref="H3:H19" si="1">RANK(G3,$G$3:$G$19,0)</f>
        <v>1</v>
      </c>
    </row>
    <row r="4" spans="1:8" s="14" customFormat="1" ht="18" x14ac:dyDescent="0.35">
      <c r="A4" s="17">
        <v>43</v>
      </c>
      <c r="B4" s="8" t="s">
        <v>15</v>
      </c>
      <c r="C4" s="15" t="s">
        <v>22</v>
      </c>
      <c r="D4" s="15" t="s">
        <v>87</v>
      </c>
      <c r="E4" s="11">
        <v>175.56</v>
      </c>
      <c r="F4" s="11">
        <v>78</v>
      </c>
      <c r="G4" s="12">
        <f t="shared" si="0"/>
        <v>76.330434782608691</v>
      </c>
      <c r="H4" s="13">
        <f t="shared" si="1"/>
        <v>2</v>
      </c>
    </row>
    <row r="5" spans="1:8" s="14" customFormat="1" ht="18" x14ac:dyDescent="0.35">
      <c r="A5" s="10">
        <v>28</v>
      </c>
      <c r="B5" s="8" t="s">
        <v>15</v>
      </c>
      <c r="C5" s="15" t="s">
        <v>27</v>
      </c>
      <c r="D5" s="15" t="s">
        <v>75</v>
      </c>
      <c r="E5" s="11">
        <v>172.5</v>
      </c>
      <c r="F5" s="11">
        <v>77</v>
      </c>
      <c r="G5" s="12">
        <f t="shared" si="0"/>
        <v>75</v>
      </c>
      <c r="H5" s="13">
        <f t="shared" si="1"/>
        <v>3</v>
      </c>
    </row>
    <row r="6" spans="1:8" s="14" customFormat="1" ht="18" x14ac:dyDescent="0.35">
      <c r="A6" s="17">
        <v>41</v>
      </c>
      <c r="B6" s="8" t="s">
        <v>16</v>
      </c>
      <c r="C6" s="15" t="s">
        <v>50</v>
      </c>
      <c r="D6" s="15" t="s">
        <v>73</v>
      </c>
      <c r="E6" s="11">
        <v>167</v>
      </c>
      <c r="F6" s="11">
        <v>76</v>
      </c>
      <c r="G6" s="12">
        <f t="shared" si="0"/>
        <v>72.608695652173921</v>
      </c>
      <c r="H6" s="13">
        <f t="shared" si="1"/>
        <v>4</v>
      </c>
    </row>
    <row r="7" spans="1:8" s="14" customFormat="1" ht="18" x14ac:dyDescent="0.35">
      <c r="A7" s="10">
        <v>40</v>
      </c>
      <c r="B7" s="8" t="s">
        <v>15</v>
      </c>
      <c r="C7" s="15" t="s">
        <v>48</v>
      </c>
      <c r="D7" s="15" t="s">
        <v>74</v>
      </c>
      <c r="E7" s="11">
        <v>164.5</v>
      </c>
      <c r="F7" s="11">
        <v>71</v>
      </c>
      <c r="G7" s="12">
        <f t="shared" si="0"/>
        <v>71.521739130434781</v>
      </c>
      <c r="H7" s="13">
        <f t="shared" si="1"/>
        <v>5</v>
      </c>
    </row>
    <row r="8" spans="1:8" s="14" customFormat="1" ht="18" x14ac:dyDescent="0.35">
      <c r="A8" s="17">
        <v>23</v>
      </c>
      <c r="B8" s="8" t="s">
        <v>16</v>
      </c>
      <c r="C8" s="15" t="s">
        <v>24</v>
      </c>
      <c r="D8" s="15" t="s">
        <v>83</v>
      </c>
      <c r="E8" s="11">
        <v>163.5</v>
      </c>
      <c r="F8" s="11">
        <v>70</v>
      </c>
      <c r="G8" s="12">
        <f t="shared" si="0"/>
        <v>71.086956521739125</v>
      </c>
      <c r="H8" s="13">
        <f t="shared" si="1"/>
        <v>6</v>
      </c>
    </row>
    <row r="9" spans="1:8" s="14" customFormat="1" ht="18" x14ac:dyDescent="0.35">
      <c r="A9" s="10">
        <v>24</v>
      </c>
      <c r="B9" s="8" t="s">
        <v>15</v>
      </c>
      <c r="C9" s="15" t="s">
        <v>41</v>
      </c>
      <c r="D9" s="15" t="s">
        <v>72</v>
      </c>
      <c r="E9" s="11">
        <v>160</v>
      </c>
      <c r="F9" s="11">
        <v>70</v>
      </c>
      <c r="G9" s="12">
        <f t="shared" si="0"/>
        <v>69.565217391304344</v>
      </c>
      <c r="H9" s="13">
        <f t="shared" si="1"/>
        <v>7</v>
      </c>
    </row>
    <row r="10" spans="1:8" s="14" customFormat="1" ht="18" x14ac:dyDescent="0.35">
      <c r="A10" s="10">
        <v>36</v>
      </c>
      <c r="B10" s="8" t="s">
        <v>15</v>
      </c>
      <c r="C10" s="15" t="s">
        <v>45</v>
      </c>
      <c r="D10" s="15" t="s">
        <v>80</v>
      </c>
      <c r="E10" s="11">
        <v>159</v>
      </c>
      <c r="F10" s="11">
        <v>70</v>
      </c>
      <c r="G10" s="12">
        <f t="shared" si="0"/>
        <v>69.130434782608702</v>
      </c>
      <c r="H10" s="13">
        <f t="shared" si="1"/>
        <v>8</v>
      </c>
    </row>
    <row r="11" spans="1:8" s="14" customFormat="1" ht="18" x14ac:dyDescent="0.35">
      <c r="A11" s="10">
        <v>32</v>
      </c>
      <c r="B11" s="8" t="s">
        <v>15</v>
      </c>
      <c r="C11" s="16" t="s">
        <v>19</v>
      </c>
      <c r="D11" s="15" t="s">
        <v>77</v>
      </c>
      <c r="E11" s="11">
        <v>158.5</v>
      </c>
      <c r="F11" s="11">
        <v>69</v>
      </c>
      <c r="G11" s="12">
        <f t="shared" si="0"/>
        <v>68.913043478260875</v>
      </c>
      <c r="H11" s="13">
        <f t="shared" si="1"/>
        <v>9</v>
      </c>
    </row>
    <row r="12" spans="1:8" s="14" customFormat="1" ht="18" x14ac:dyDescent="0.35">
      <c r="A12" s="17">
        <v>45</v>
      </c>
      <c r="B12" s="8" t="s">
        <v>16</v>
      </c>
      <c r="C12" s="15" t="s">
        <v>33</v>
      </c>
      <c r="D12" s="15" t="s">
        <v>71</v>
      </c>
      <c r="E12" s="11">
        <v>156</v>
      </c>
      <c r="F12" s="11">
        <v>68</v>
      </c>
      <c r="G12" s="12">
        <f t="shared" si="0"/>
        <v>67.826086956521735</v>
      </c>
      <c r="H12" s="13">
        <f t="shared" si="1"/>
        <v>10</v>
      </c>
    </row>
    <row r="13" spans="1:8" s="14" customFormat="1" ht="18" x14ac:dyDescent="0.35">
      <c r="A13" s="17">
        <v>33</v>
      </c>
      <c r="B13" s="8" t="s">
        <v>16</v>
      </c>
      <c r="C13" s="16" t="s">
        <v>23</v>
      </c>
      <c r="D13" s="15" t="s">
        <v>78</v>
      </c>
      <c r="E13" s="11">
        <v>153</v>
      </c>
      <c r="F13" s="11">
        <v>67</v>
      </c>
      <c r="G13" s="12">
        <f t="shared" si="0"/>
        <v>66.521739130434781</v>
      </c>
      <c r="H13" s="13"/>
    </row>
    <row r="14" spans="1:8" s="14" customFormat="1" ht="18" x14ac:dyDescent="0.35">
      <c r="A14" s="10">
        <v>42</v>
      </c>
      <c r="B14" s="8" t="s">
        <v>15</v>
      </c>
      <c r="C14" s="15" t="s">
        <v>49</v>
      </c>
      <c r="D14" s="15" t="s">
        <v>81</v>
      </c>
      <c r="E14" s="11">
        <v>152.5</v>
      </c>
      <c r="F14" s="11">
        <v>67</v>
      </c>
      <c r="G14" s="12">
        <f t="shared" si="0"/>
        <v>66.304347826086953</v>
      </c>
      <c r="H14" s="13"/>
    </row>
    <row r="15" spans="1:8" s="14" customFormat="1" ht="18" x14ac:dyDescent="0.35">
      <c r="A15" s="17">
        <v>29</v>
      </c>
      <c r="B15" s="8" t="s">
        <v>15</v>
      </c>
      <c r="C15" s="16" t="s">
        <v>44</v>
      </c>
      <c r="D15" s="15" t="s">
        <v>79</v>
      </c>
      <c r="E15" s="11">
        <v>152</v>
      </c>
      <c r="F15" s="11">
        <v>66</v>
      </c>
      <c r="G15" s="12">
        <f t="shared" si="0"/>
        <v>66.086956521739125</v>
      </c>
      <c r="H15" s="13"/>
    </row>
    <row r="16" spans="1:8" s="14" customFormat="1" ht="18" x14ac:dyDescent="0.35">
      <c r="A16" s="10">
        <v>22</v>
      </c>
      <c r="B16" s="8" t="s">
        <v>15</v>
      </c>
      <c r="C16" s="15" t="s">
        <v>40</v>
      </c>
      <c r="D16" s="15" t="s">
        <v>82</v>
      </c>
      <c r="E16" s="11">
        <v>150.5</v>
      </c>
      <c r="F16" s="11">
        <v>65</v>
      </c>
      <c r="G16" s="12">
        <f t="shared" si="0"/>
        <v>65.434782608695656</v>
      </c>
      <c r="H16" s="13"/>
    </row>
    <row r="17" spans="1:8" ht="18" x14ac:dyDescent="0.35">
      <c r="A17" s="10">
        <v>44</v>
      </c>
      <c r="B17" s="8" t="s">
        <v>15</v>
      </c>
      <c r="C17" s="16" t="s">
        <v>9</v>
      </c>
      <c r="D17" s="15" t="s">
        <v>76</v>
      </c>
      <c r="E17" s="11">
        <v>146</v>
      </c>
      <c r="F17" s="11">
        <v>63</v>
      </c>
      <c r="G17" s="12">
        <f t="shared" si="0"/>
        <v>63.478260869565219</v>
      </c>
      <c r="H17" s="13"/>
    </row>
    <row r="18" spans="1:8" ht="18" x14ac:dyDescent="0.35">
      <c r="A18" s="17">
        <v>27</v>
      </c>
      <c r="B18" s="8" t="s">
        <v>15</v>
      </c>
      <c r="C18" s="15" t="s">
        <v>20</v>
      </c>
      <c r="D18" s="15" t="s">
        <v>85</v>
      </c>
      <c r="E18" s="11">
        <v>143</v>
      </c>
      <c r="F18" s="11">
        <v>63</v>
      </c>
      <c r="G18" s="12">
        <f t="shared" si="0"/>
        <v>62.173913043478258</v>
      </c>
      <c r="H18" s="13"/>
    </row>
    <row r="19" spans="1:8" ht="18" x14ac:dyDescent="0.35">
      <c r="A19" s="17">
        <v>25</v>
      </c>
      <c r="B19" s="8" t="s">
        <v>15</v>
      </c>
      <c r="C19" s="15" t="s">
        <v>42</v>
      </c>
      <c r="D19" s="15" t="s">
        <v>84</v>
      </c>
      <c r="E19" s="11">
        <v>142.5</v>
      </c>
      <c r="F19" s="11">
        <v>62</v>
      </c>
      <c r="G19" s="12">
        <f t="shared" si="0"/>
        <v>61.95652173913043</v>
      </c>
      <c r="H19" s="13"/>
    </row>
  </sheetData>
  <autoFilter ref="A2:H10" xr:uid="{15E447FF-D292-48C6-9C3F-D5E8F58B6D35}">
    <sortState xmlns:xlrd2="http://schemas.microsoft.com/office/spreadsheetml/2017/richdata2" ref="A3:H19">
      <sortCondition ref="H2:H10"/>
    </sortState>
  </autoFilter>
  <conditionalFormatting sqref="B3:B19">
    <cfRule type="containsText" dxfId="84" priority="18" operator="containsText" text="J">
      <formula>NOT(ISERROR(SEARCH("J",B3)))</formula>
    </cfRule>
  </conditionalFormatting>
  <conditionalFormatting sqref="B11">
    <cfRule type="containsText" dxfId="83" priority="19" operator="containsText" text="J">
      <formula>NOT(ISERROR(SEARCH("J",B11)))</formula>
    </cfRule>
  </conditionalFormatting>
  <conditionalFormatting sqref="B17">
    <cfRule type="containsText" dxfId="82" priority="20" operator="containsText" text="J">
      <formula>NOT(ISERROR(SEARCH("J",B17)))</formula>
    </cfRule>
  </conditionalFormatting>
  <conditionalFormatting sqref="B8">
    <cfRule type="containsText" dxfId="81" priority="17" operator="containsText" text="J">
      <formula>NOT(ISERROR(SEARCH("J",B8)))</formula>
    </cfRule>
  </conditionalFormatting>
  <conditionalFormatting sqref="B3">
    <cfRule type="containsText" dxfId="80" priority="15" operator="containsText" text="J">
      <formula>NOT(ISERROR(SEARCH("J",B3)))</formula>
    </cfRule>
  </conditionalFormatting>
  <conditionalFormatting sqref="B4">
    <cfRule type="containsText" dxfId="79" priority="14" operator="containsText" text="J">
      <formula>NOT(ISERROR(SEARCH("J",B4)))</formula>
    </cfRule>
  </conditionalFormatting>
  <conditionalFormatting sqref="B7">
    <cfRule type="containsText" dxfId="78" priority="12" operator="containsText" text="J">
      <formula>NOT(ISERROR(SEARCH("J",B7)))</formula>
    </cfRule>
  </conditionalFormatting>
  <conditionalFormatting sqref="B7">
    <cfRule type="containsText" dxfId="77" priority="13" operator="containsText" text="J">
      <formula>NOT(ISERROR(SEARCH("J",B7)))</formula>
    </cfRule>
  </conditionalFormatting>
  <conditionalFormatting sqref="B6">
    <cfRule type="containsText" dxfId="76" priority="11" operator="containsText" text="J">
      <formula>NOT(ISERROR(SEARCH("J",B6)))</formula>
    </cfRule>
  </conditionalFormatting>
  <conditionalFormatting sqref="H1:H1048576">
    <cfRule type="duplicateValues" dxfId="75" priority="211"/>
  </conditionalFormatting>
  <conditionalFormatting sqref="H3:H19">
    <cfRule type="duplicateValues" dxfId="74" priority="1"/>
    <cfRule type="duplicateValues" dxfId="73" priority="272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AA86-8C1D-42B3-B759-294968B96C0E}">
  <dimension ref="A1:H10"/>
  <sheetViews>
    <sheetView zoomScale="120" zoomScaleNormal="120" workbookViewId="0">
      <selection activeCell="C8" sqref="C8"/>
    </sheetView>
  </sheetViews>
  <sheetFormatPr defaultColWidth="9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9" style="1"/>
  </cols>
  <sheetData>
    <row r="1" spans="1:8" ht="24" x14ac:dyDescent="0.55000000000000004">
      <c r="A1" s="4" t="s">
        <v>38</v>
      </c>
      <c r="B1" s="4"/>
      <c r="C1" s="2"/>
      <c r="D1" s="2"/>
    </row>
    <row r="3" spans="1:8" ht="29" x14ac:dyDescent="0.25">
      <c r="A3" s="7" t="s">
        <v>5</v>
      </c>
      <c r="B3" s="7" t="s">
        <v>14</v>
      </c>
      <c r="C3" s="7" t="s">
        <v>6</v>
      </c>
      <c r="D3" s="7"/>
      <c r="E3" s="7" t="s">
        <v>0</v>
      </c>
      <c r="F3" s="7" t="s">
        <v>2</v>
      </c>
      <c r="G3" s="7" t="s">
        <v>3</v>
      </c>
      <c r="H3" s="7" t="s">
        <v>4</v>
      </c>
    </row>
    <row r="4" spans="1:8" ht="18" x14ac:dyDescent="0.35">
      <c r="A4" s="10">
        <v>34</v>
      </c>
      <c r="B4" s="8" t="s">
        <v>15</v>
      </c>
      <c r="C4" s="15" t="s">
        <v>32</v>
      </c>
      <c r="D4" s="15" t="s">
        <v>93</v>
      </c>
      <c r="E4" s="6">
        <v>171.5</v>
      </c>
      <c r="F4" s="6">
        <v>76</v>
      </c>
      <c r="G4" s="3">
        <f t="shared" ref="G4:G10" si="0">(E4/230)*100</f>
        <v>74.565217391304344</v>
      </c>
      <c r="H4" s="5">
        <f t="shared" ref="H4:H10" si="1">RANK(G4,$G$4:$G$10,0)</f>
        <v>1</v>
      </c>
    </row>
    <row r="5" spans="1:8" ht="18" x14ac:dyDescent="0.35">
      <c r="A5" s="10">
        <v>38</v>
      </c>
      <c r="B5" s="8" t="s">
        <v>16</v>
      </c>
      <c r="C5" s="15" t="s">
        <v>47</v>
      </c>
      <c r="D5" s="15" t="s">
        <v>89</v>
      </c>
      <c r="E5" s="6">
        <v>167.5</v>
      </c>
      <c r="F5" s="6">
        <v>74</v>
      </c>
      <c r="G5" s="3">
        <f t="shared" si="0"/>
        <v>72.826086956521735</v>
      </c>
      <c r="H5" s="5">
        <f t="shared" si="1"/>
        <v>2</v>
      </c>
    </row>
    <row r="6" spans="1:8" ht="18" x14ac:dyDescent="0.35">
      <c r="A6" s="17">
        <v>21</v>
      </c>
      <c r="B6" s="10" t="s">
        <v>15</v>
      </c>
      <c r="C6" s="16" t="s">
        <v>34</v>
      </c>
      <c r="D6" s="15" t="s">
        <v>92</v>
      </c>
      <c r="E6" s="6">
        <v>167</v>
      </c>
      <c r="F6" s="6">
        <v>73</v>
      </c>
      <c r="G6" s="3">
        <f t="shared" si="0"/>
        <v>72.608695652173921</v>
      </c>
      <c r="H6" s="5">
        <f t="shared" si="1"/>
        <v>3</v>
      </c>
    </row>
    <row r="7" spans="1:8" ht="18" x14ac:dyDescent="0.35">
      <c r="A7" s="17">
        <v>31</v>
      </c>
      <c r="B7" s="8" t="s">
        <v>15</v>
      </c>
      <c r="C7" s="15" t="s">
        <v>7</v>
      </c>
      <c r="D7" s="15" t="s">
        <v>90</v>
      </c>
      <c r="E7" s="6">
        <v>160.5</v>
      </c>
      <c r="F7" s="6">
        <v>68</v>
      </c>
      <c r="G7" s="3">
        <f t="shared" si="0"/>
        <v>69.782608695652172</v>
      </c>
      <c r="H7" s="5">
        <f t="shared" si="1"/>
        <v>4</v>
      </c>
    </row>
    <row r="8" spans="1:8" ht="18" x14ac:dyDescent="0.35">
      <c r="A8" s="17">
        <v>31</v>
      </c>
      <c r="B8" s="8" t="s">
        <v>15</v>
      </c>
      <c r="C8" s="15" t="s">
        <v>7</v>
      </c>
      <c r="D8" s="15" t="s">
        <v>91</v>
      </c>
      <c r="E8" s="6">
        <v>159.5</v>
      </c>
      <c r="F8" s="6">
        <v>70</v>
      </c>
      <c r="G8" s="3">
        <f t="shared" si="0"/>
        <v>69.347826086956516</v>
      </c>
      <c r="H8" s="5">
        <f t="shared" si="1"/>
        <v>5</v>
      </c>
    </row>
    <row r="9" spans="1:8" ht="18" x14ac:dyDescent="0.35">
      <c r="A9" s="10">
        <v>26</v>
      </c>
      <c r="B9" s="8" t="s">
        <v>15</v>
      </c>
      <c r="C9" s="15" t="s">
        <v>43</v>
      </c>
      <c r="D9" s="15" t="s">
        <v>94</v>
      </c>
      <c r="E9" s="6">
        <v>154.5</v>
      </c>
      <c r="F9" s="6">
        <v>67</v>
      </c>
      <c r="G9" s="3">
        <f t="shared" si="0"/>
        <v>67.173913043478265</v>
      </c>
      <c r="H9" s="5">
        <f t="shared" si="1"/>
        <v>6</v>
      </c>
    </row>
    <row r="10" spans="1:8" ht="18" x14ac:dyDescent="0.35">
      <c r="A10" s="17">
        <v>37</v>
      </c>
      <c r="B10" s="8" t="s">
        <v>15</v>
      </c>
      <c r="C10" s="15" t="s">
        <v>46</v>
      </c>
      <c r="D10" s="16" t="s">
        <v>88</v>
      </c>
      <c r="E10" s="6">
        <v>152.5</v>
      </c>
      <c r="F10" s="6">
        <v>66</v>
      </c>
      <c r="G10" s="3">
        <f t="shared" si="0"/>
        <v>66.304347826086953</v>
      </c>
      <c r="H10" s="5">
        <f t="shared" si="1"/>
        <v>7</v>
      </c>
    </row>
  </sheetData>
  <autoFilter ref="A3:H5" xr:uid="{DD32AA86-8C1D-42B3-B759-294968B96C0E}">
    <sortState xmlns:xlrd2="http://schemas.microsoft.com/office/spreadsheetml/2017/richdata2" ref="A4:H10">
      <sortCondition ref="H3:H5"/>
    </sortState>
  </autoFilter>
  <conditionalFormatting sqref="H4:H10">
    <cfRule type="duplicateValues" dxfId="72" priority="174"/>
  </conditionalFormatting>
  <conditionalFormatting sqref="B5 B7:B10">
    <cfRule type="containsText" dxfId="71" priority="4" operator="containsText" text="J">
      <formula>NOT(ISERROR(SEARCH("J",B5)))</formula>
    </cfRule>
  </conditionalFormatting>
  <conditionalFormatting sqref="B6">
    <cfRule type="containsText" dxfId="70" priority="3" operator="containsText" text="J">
      <formula>NOT(ISERROR(SEARCH("J",B6)))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7E32-863B-4333-B4A0-3C9B37611C31}">
  <dimension ref="A1:H18"/>
  <sheetViews>
    <sheetView topLeftCell="D1" zoomScale="110" zoomScaleNormal="110" workbookViewId="0">
      <selection activeCell="I1" sqref="I1:AU1048576"/>
    </sheetView>
  </sheetViews>
  <sheetFormatPr defaultColWidth="8.58203125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8.58203125" style="1"/>
  </cols>
  <sheetData>
    <row r="1" spans="1:8" ht="24" x14ac:dyDescent="0.55000000000000004">
      <c r="A1" s="4" t="s">
        <v>68</v>
      </c>
      <c r="B1" s="4"/>
      <c r="C1" s="2"/>
      <c r="D1" s="2"/>
    </row>
    <row r="3" spans="1:8" ht="29" x14ac:dyDescent="0.25">
      <c r="A3" s="7" t="s">
        <v>5</v>
      </c>
      <c r="B3" s="7" t="s">
        <v>14</v>
      </c>
      <c r="C3" s="7" t="s">
        <v>6</v>
      </c>
      <c r="D3" s="7"/>
      <c r="E3" s="7" t="s">
        <v>0</v>
      </c>
      <c r="F3" s="7" t="s">
        <v>2</v>
      </c>
      <c r="G3" s="7" t="s">
        <v>3</v>
      </c>
      <c r="H3" s="7" t="s">
        <v>4</v>
      </c>
    </row>
    <row r="4" spans="1:8" ht="18" x14ac:dyDescent="0.35">
      <c r="A4" s="17">
        <v>40</v>
      </c>
      <c r="B4" s="8" t="s">
        <v>15</v>
      </c>
      <c r="C4" s="15" t="s">
        <v>48</v>
      </c>
      <c r="D4" s="15" t="s">
        <v>74</v>
      </c>
      <c r="E4" s="6">
        <v>157</v>
      </c>
      <c r="F4" s="6">
        <v>67</v>
      </c>
      <c r="G4" s="3">
        <f t="shared" ref="G4:G18" si="0">(E4/230)*100</f>
        <v>68.260869565217391</v>
      </c>
      <c r="H4" s="5">
        <f>RANK(G4,$G$4:$G$18,0)</f>
        <v>1</v>
      </c>
    </row>
    <row r="5" spans="1:8" ht="18" x14ac:dyDescent="0.35">
      <c r="A5" s="17">
        <v>24</v>
      </c>
      <c r="B5" s="8" t="s">
        <v>15</v>
      </c>
      <c r="C5" s="15" t="s">
        <v>41</v>
      </c>
      <c r="D5" s="15" t="s">
        <v>72</v>
      </c>
      <c r="E5" s="6">
        <v>156</v>
      </c>
      <c r="F5" s="6">
        <v>68</v>
      </c>
      <c r="G5" s="3">
        <f t="shared" si="0"/>
        <v>67.826086956521735</v>
      </c>
      <c r="H5" s="5">
        <f>RANK(G5,$G$4:$G$18,0)</f>
        <v>2</v>
      </c>
    </row>
    <row r="6" spans="1:8" ht="18" x14ac:dyDescent="0.35">
      <c r="A6" s="17">
        <v>28</v>
      </c>
      <c r="B6" s="8" t="s">
        <v>15</v>
      </c>
      <c r="C6" s="15" t="s">
        <v>27</v>
      </c>
      <c r="D6" s="15" t="s">
        <v>75</v>
      </c>
      <c r="E6" s="6">
        <v>156</v>
      </c>
      <c r="F6" s="6">
        <v>68</v>
      </c>
      <c r="G6" s="3">
        <f t="shared" si="0"/>
        <v>67.826086956521735</v>
      </c>
      <c r="H6" s="5">
        <v>3</v>
      </c>
    </row>
    <row r="7" spans="1:8" ht="18" x14ac:dyDescent="0.35">
      <c r="A7" s="17">
        <v>32</v>
      </c>
      <c r="B7" s="8" t="s">
        <v>15</v>
      </c>
      <c r="C7" s="16" t="s">
        <v>19</v>
      </c>
      <c r="D7" s="15" t="s">
        <v>77</v>
      </c>
      <c r="E7" s="6">
        <v>152</v>
      </c>
      <c r="F7" s="6">
        <v>67</v>
      </c>
      <c r="G7" s="3">
        <f t="shared" si="0"/>
        <v>66.086956521739125</v>
      </c>
      <c r="H7" s="5">
        <f>RANK(G7,$G$4:$G$18,0)</f>
        <v>4</v>
      </c>
    </row>
    <row r="8" spans="1:8" ht="18" x14ac:dyDescent="0.35">
      <c r="A8" s="17">
        <v>23</v>
      </c>
      <c r="B8" s="8" t="s">
        <v>16</v>
      </c>
      <c r="C8" s="15" t="s">
        <v>24</v>
      </c>
      <c r="D8" s="15" t="s">
        <v>83</v>
      </c>
      <c r="E8" s="6">
        <v>151.5</v>
      </c>
      <c r="F8" s="6">
        <v>64</v>
      </c>
      <c r="G8" s="3">
        <f t="shared" si="0"/>
        <v>65.869565217391298</v>
      </c>
      <c r="H8" s="5">
        <f>RANK(G8,$G$4:$G$18,0)</f>
        <v>5</v>
      </c>
    </row>
    <row r="9" spans="1:8" ht="18" x14ac:dyDescent="0.35">
      <c r="A9" s="17">
        <v>29</v>
      </c>
      <c r="B9" s="8" t="s">
        <v>15</v>
      </c>
      <c r="C9" s="16" t="s">
        <v>44</v>
      </c>
      <c r="D9" s="15" t="s">
        <v>79</v>
      </c>
      <c r="E9" s="6">
        <v>150.5</v>
      </c>
      <c r="F9" s="6">
        <v>66</v>
      </c>
      <c r="G9" s="3">
        <f t="shared" si="0"/>
        <v>65.434782608695656</v>
      </c>
      <c r="H9" s="5">
        <f>RANK(G9,$G$4:$G$18,0)</f>
        <v>6</v>
      </c>
    </row>
    <row r="10" spans="1:8" ht="18" x14ac:dyDescent="0.35">
      <c r="A10" s="17">
        <v>47</v>
      </c>
      <c r="B10" s="8" t="s">
        <v>15</v>
      </c>
      <c r="C10" s="15" t="s">
        <v>31</v>
      </c>
      <c r="D10" s="15" t="s">
        <v>98</v>
      </c>
      <c r="E10" s="6">
        <v>150.5</v>
      </c>
      <c r="F10" s="6">
        <v>65</v>
      </c>
      <c r="G10" s="3">
        <f t="shared" si="0"/>
        <v>65.434782608695656</v>
      </c>
      <c r="H10" s="5">
        <v>7</v>
      </c>
    </row>
    <row r="11" spans="1:8" ht="18" x14ac:dyDescent="0.35">
      <c r="A11" s="17">
        <v>44</v>
      </c>
      <c r="B11" s="8" t="s">
        <v>15</v>
      </c>
      <c r="C11" s="16" t="s">
        <v>9</v>
      </c>
      <c r="D11" s="15" t="s">
        <v>76</v>
      </c>
      <c r="E11" s="6">
        <v>149.5</v>
      </c>
      <c r="F11" s="6">
        <v>65</v>
      </c>
      <c r="G11" s="3">
        <f t="shared" si="0"/>
        <v>65</v>
      </c>
      <c r="H11" s="5">
        <f>RANK(G11,$G$4:$G$18,0)</f>
        <v>8</v>
      </c>
    </row>
    <row r="12" spans="1:8" ht="18" x14ac:dyDescent="0.35">
      <c r="A12" s="17">
        <v>30</v>
      </c>
      <c r="B12" s="8" t="s">
        <v>15</v>
      </c>
      <c r="C12" s="16" t="s">
        <v>21</v>
      </c>
      <c r="D12" s="16" t="s">
        <v>86</v>
      </c>
      <c r="E12" s="6">
        <v>149.5</v>
      </c>
      <c r="F12" s="6">
        <v>65</v>
      </c>
      <c r="G12" s="3">
        <f t="shared" si="0"/>
        <v>65</v>
      </c>
      <c r="H12" s="5">
        <v>9</v>
      </c>
    </row>
    <row r="13" spans="1:8" ht="18" x14ac:dyDescent="0.35">
      <c r="A13" s="17">
        <v>59</v>
      </c>
      <c r="B13" s="8" t="s">
        <v>15</v>
      </c>
      <c r="C13" s="15" t="s">
        <v>10</v>
      </c>
      <c r="D13" s="15" t="s">
        <v>95</v>
      </c>
      <c r="E13" s="6">
        <v>149</v>
      </c>
      <c r="F13" s="6">
        <v>66</v>
      </c>
      <c r="G13" s="3">
        <f t="shared" si="0"/>
        <v>64.782608695652172</v>
      </c>
      <c r="H13" s="5">
        <f>RANK(G13,$G$4:$G$18,0)</f>
        <v>10</v>
      </c>
    </row>
    <row r="14" spans="1:8" ht="18" x14ac:dyDescent="0.35">
      <c r="A14" s="17">
        <v>33</v>
      </c>
      <c r="B14" s="8" t="s">
        <v>16</v>
      </c>
      <c r="C14" s="16" t="s">
        <v>23</v>
      </c>
      <c r="D14" s="15" t="s">
        <v>78</v>
      </c>
      <c r="E14" s="6">
        <v>144.5</v>
      </c>
      <c r="F14" s="6">
        <v>63</v>
      </c>
      <c r="G14" s="3">
        <f t="shared" si="0"/>
        <v>62.826086956521742</v>
      </c>
      <c r="H14" s="5"/>
    </row>
    <row r="15" spans="1:8" ht="18" x14ac:dyDescent="0.35">
      <c r="A15" s="17">
        <v>46</v>
      </c>
      <c r="B15" s="8" t="s">
        <v>15</v>
      </c>
      <c r="C15" s="16" t="s">
        <v>51</v>
      </c>
      <c r="D15" s="15" t="s">
        <v>97</v>
      </c>
      <c r="E15" s="6">
        <v>148.5</v>
      </c>
      <c r="F15" s="6">
        <v>65</v>
      </c>
      <c r="G15" s="3">
        <f t="shared" si="0"/>
        <v>64.565217391304358</v>
      </c>
      <c r="H15" s="5"/>
    </row>
    <row r="16" spans="1:8" ht="18" x14ac:dyDescent="0.35">
      <c r="A16" s="17">
        <v>46</v>
      </c>
      <c r="B16" s="8" t="s">
        <v>15</v>
      </c>
      <c r="C16" s="16" t="s">
        <v>51</v>
      </c>
      <c r="D16" s="15" t="s">
        <v>96</v>
      </c>
      <c r="E16" s="6">
        <v>143.5</v>
      </c>
      <c r="F16" s="6">
        <v>63</v>
      </c>
      <c r="G16" s="3">
        <f t="shared" si="0"/>
        <v>62.391304347826079</v>
      </c>
      <c r="H16" s="5"/>
    </row>
    <row r="17" spans="1:8" ht="18" x14ac:dyDescent="0.35">
      <c r="A17" s="17">
        <v>27</v>
      </c>
      <c r="B17" s="8" t="s">
        <v>15</v>
      </c>
      <c r="C17" s="15" t="s">
        <v>20</v>
      </c>
      <c r="D17" s="15" t="s">
        <v>85</v>
      </c>
      <c r="E17" s="6">
        <v>136.5</v>
      </c>
      <c r="F17" s="6">
        <v>61</v>
      </c>
      <c r="G17" s="3">
        <f t="shared" si="0"/>
        <v>59.347826086956523</v>
      </c>
      <c r="H17" s="5"/>
    </row>
    <row r="18" spans="1:8" ht="18" x14ac:dyDescent="0.35">
      <c r="A18" s="17">
        <v>52</v>
      </c>
      <c r="B18" s="8" t="s">
        <v>15</v>
      </c>
      <c r="C18" s="16" t="s">
        <v>54</v>
      </c>
      <c r="D18" s="16" t="s">
        <v>99</v>
      </c>
      <c r="E18" s="6">
        <v>141.5</v>
      </c>
      <c r="F18" s="6">
        <v>63</v>
      </c>
      <c r="G18" s="3">
        <f t="shared" si="0"/>
        <v>61.521739130434781</v>
      </c>
      <c r="H18" s="5"/>
    </row>
  </sheetData>
  <autoFilter ref="A3:H13" xr:uid="{15E447FF-D292-48C6-9C3F-D5E8F58B6D35}">
    <sortState xmlns:xlrd2="http://schemas.microsoft.com/office/spreadsheetml/2017/richdata2" ref="A4:H18">
      <sortCondition ref="H3:H13"/>
    </sortState>
  </autoFilter>
  <conditionalFormatting sqref="H19:H1048576 H1:H5">
    <cfRule type="duplicateValues" dxfId="69" priority="257"/>
    <cfRule type="duplicateValues" dxfId="68" priority="258"/>
  </conditionalFormatting>
  <conditionalFormatting sqref="B15 B5:B7 B9">
    <cfRule type="containsText" dxfId="67" priority="32" operator="containsText" text="J">
      <formula>NOT(ISERROR(SEARCH("J",B5)))</formula>
    </cfRule>
  </conditionalFormatting>
  <conditionalFormatting sqref="B16">
    <cfRule type="containsText" dxfId="66" priority="31" operator="containsText" text="J">
      <formula>NOT(ISERROR(SEARCH("J",B16)))</formula>
    </cfRule>
  </conditionalFormatting>
  <conditionalFormatting sqref="B16">
    <cfRule type="containsText" dxfId="65" priority="30" operator="containsText" text="J">
      <formula>NOT(ISERROR(SEARCH("J",B16)))</formula>
    </cfRule>
  </conditionalFormatting>
  <conditionalFormatting sqref="B17">
    <cfRule type="containsText" dxfId="64" priority="28" operator="containsText" text="J">
      <formula>NOT(ISERROR(SEARCH("J",B17)))</formula>
    </cfRule>
  </conditionalFormatting>
  <conditionalFormatting sqref="B6">
    <cfRule type="containsText" dxfId="63" priority="27" operator="containsText" text="J">
      <formula>NOT(ISERROR(SEARCH("J",B6)))</formula>
    </cfRule>
  </conditionalFormatting>
  <conditionalFormatting sqref="B18">
    <cfRule type="containsText" dxfId="62" priority="25" operator="containsText" text="J">
      <formula>NOT(ISERROR(SEARCH("J",B18)))</formula>
    </cfRule>
  </conditionalFormatting>
  <conditionalFormatting sqref="B4">
    <cfRule type="containsText" dxfId="61" priority="22" operator="containsText" text="J">
      <formula>NOT(ISERROR(SEARCH("J",B4)))</formula>
    </cfRule>
  </conditionalFormatting>
  <conditionalFormatting sqref="B4">
    <cfRule type="containsText" dxfId="60" priority="24" operator="containsText" text="J">
      <formula>NOT(ISERROR(SEARCH("J",B4)))</formula>
    </cfRule>
  </conditionalFormatting>
  <conditionalFormatting sqref="B4">
    <cfRule type="containsText" dxfId="59" priority="23" operator="containsText" text="J">
      <formula>NOT(ISERROR(SEARCH("J",B4)))</formula>
    </cfRule>
  </conditionalFormatting>
  <conditionalFormatting sqref="B10">
    <cfRule type="containsText" dxfId="58" priority="19" operator="containsText" text="J">
      <formula>NOT(ISERROR(SEARCH("J",B10)))</formula>
    </cfRule>
  </conditionalFormatting>
  <conditionalFormatting sqref="B10">
    <cfRule type="containsText" dxfId="57" priority="21" operator="containsText" text="J">
      <formula>NOT(ISERROR(SEARCH("J",B10)))</formula>
    </cfRule>
  </conditionalFormatting>
  <conditionalFormatting sqref="B10">
    <cfRule type="containsText" dxfId="56" priority="20" operator="containsText" text="J">
      <formula>NOT(ISERROR(SEARCH("J",B10)))</formula>
    </cfRule>
  </conditionalFormatting>
  <conditionalFormatting sqref="B8">
    <cfRule type="containsText" dxfId="55" priority="18" operator="containsText" text="J">
      <formula>NOT(ISERROR(SEARCH("J",B8)))</formula>
    </cfRule>
  </conditionalFormatting>
  <conditionalFormatting sqref="H6:H7">
    <cfRule type="duplicateValues" dxfId="54" priority="16"/>
    <cfRule type="duplicateValues" dxfId="53" priority="17"/>
  </conditionalFormatting>
  <conditionalFormatting sqref="H8:H9">
    <cfRule type="duplicateValues" dxfId="52" priority="14"/>
    <cfRule type="duplicateValues" dxfId="51" priority="15"/>
  </conditionalFormatting>
  <conditionalFormatting sqref="H10:H11">
    <cfRule type="duplicateValues" dxfId="50" priority="12"/>
    <cfRule type="duplicateValues" dxfId="49" priority="13"/>
  </conditionalFormatting>
  <conditionalFormatting sqref="H12:H13">
    <cfRule type="duplicateValues" dxfId="48" priority="10"/>
    <cfRule type="duplicateValues" dxfId="47" priority="11"/>
  </conditionalFormatting>
  <conditionalFormatting sqref="H17:H18">
    <cfRule type="duplicateValues" dxfId="46" priority="2"/>
    <cfRule type="duplicateValues" dxfId="45" priority="3"/>
  </conditionalFormatting>
  <conditionalFormatting sqref="H14">
    <cfRule type="duplicateValues" dxfId="44" priority="266"/>
    <cfRule type="duplicateValues" dxfId="43" priority="267"/>
  </conditionalFormatting>
  <conditionalFormatting sqref="H15:H16">
    <cfRule type="duplicateValues" dxfId="42" priority="276"/>
    <cfRule type="duplicateValues" dxfId="41" priority="277"/>
  </conditionalFormatting>
  <conditionalFormatting sqref="H1:H1048576">
    <cfRule type="duplicateValues" dxfId="40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55C2-7A96-45E7-85BE-3B7487972BF4}">
  <dimension ref="A1:H17"/>
  <sheetViews>
    <sheetView tabSelected="1" zoomScale="110" zoomScaleNormal="110" workbookViewId="0"/>
  </sheetViews>
  <sheetFormatPr defaultColWidth="8.58203125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8.58203125" style="1"/>
  </cols>
  <sheetData>
    <row r="1" spans="1:8" ht="24" x14ac:dyDescent="0.55000000000000004">
      <c r="A1" s="4" t="s">
        <v>69</v>
      </c>
      <c r="B1" s="4"/>
      <c r="C1" s="2"/>
      <c r="D1" s="2"/>
    </row>
    <row r="3" spans="1:8" ht="29" x14ac:dyDescent="0.25">
      <c r="A3" s="7" t="s">
        <v>5</v>
      </c>
      <c r="B3" s="7" t="s">
        <v>14</v>
      </c>
      <c r="C3" s="7" t="s">
        <v>6</v>
      </c>
      <c r="D3" s="7"/>
      <c r="E3" s="7" t="s">
        <v>0</v>
      </c>
      <c r="F3" s="7" t="s">
        <v>2</v>
      </c>
      <c r="G3" s="7" t="s">
        <v>3</v>
      </c>
      <c r="H3" s="7" t="s">
        <v>4</v>
      </c>
    </row>
    <row r="4" spans="1:8" ht="18" x14ac:dyDescent="0.35">
      <c r="A4" s="17">
        <v>51</v>
      </c>
      <c r="B4" s="8" t="s">
        <v>15</v>
      </c>
      <c r="C4" s="16" t="s">
        <v>52</v>
      </c>
      <c r="D4" s="15" t="s">
        <v>53</v>
      </c>
      <c r="E4" s="6">
        <v>159</v>
      </c>
      <c r="F4" s="6">
        <v>68</v>
      </c>
      <c r="G4" s="3">
        <f t="shared" ref="G4:G17" si="0">(E4/230)*100</f>
        <v>69.130434782608702</v>
      </c>
      <c r="H4" s="5">
        <f t="shared" ref="H4:H13" si="1">RANK(G4,$G$4:$G$17,0)</f>
        <v>1</v>
      </c>
    </row>
    <row r="5" spans="1:8" ht="18" x14ac:dyDescent="0.35">
      <c r="A5" s="17">
        <v>60</v>
      </c>
      <c r="B5" s="8" t="s">
        <v>16</v>
      </c>
      <c r="C5" s="15" t="s">
        <v>35</v>
      </c>
      <c r="D5" s="15" t="s">
        <v>107</v>
      </c>
      <c r="E5" s="6">
        <v>157.5</v>
      </c>
      <c r="F5" s="6">
        <v>69</v>
      </c>
      <c r="G5" s="3">
        <f t="shared" si="0"/>
        <v>68.478260869565219</v>
      </c>
      <c r="H5" s="5">
        <f t="shared" si="1"/>
        <v>2</v>
      </c>
    </row>
    <row r="6" spans="1:8" ht="18" x14ac:dyDescent="0.35">
      <c r="A6" s="17">
        <v>49</v>
      </c>
      <c r="B6" s="8" t="s">
        <v>15</v>
      </c>
      <c r="C6" s="16" t="s">
        <v>28</v>
      </c>
      <c r="D6" s="15" t="s">
        <v>105</v>
      </c>
      <c r="E6" s="6">
        <v>156.5</v>
      </c>
      <c r="F6" s="6">
        <v>67</v>
      </c>
      <c r="G6" s="3">
        <f t="shared" si="0"/>
        <v>68.043478260869563</v>
      </c>
      <c r="H6" s="5">
        <f t="shared" si="1"/>
        <v>3</v>
      </c>
    </row>
    <row r="7" spans="1:8" ht="18" x14ac:dyDescent="0.35">
      <c r="A7" s="17">
        <v>31</v>
      </c>
      <c r="B7" s="8" t="s">
        <v>15</v>
      </c>
      <c r="C7" s="15" t="s">
        <v>7</v>
      </c>
      <c r="D7" s="15" t="s">
        <v>90</v>
      </c>
      <c r="E7" s="6">
        <v>155</v>
      </c>
      <c r="F7" s="6">
        <v>67</v>
      </c>
      <c r="G7" s="3">
        <f t="shared" si="0"/>
        <v>67.391304347826093</v>
      </c>
      <c r="H7" s="5">
        <f t="shared" si="1"/>
        <v>4</v>
      </c>
    </row>
    <row r="8" spans="1:8" ht="18" x14ac:dyDescent="0.35">
      <c r="A8" s="17">
        <v>55</v>
      </c>
      <c r="B8" s="8" t="s">
        <v>15</v>
      </c>
      <c r="C8" s="16" t="s">
        <v>25</v>
      </c>
      <c r="D8" s="16" t="s">
        <v>101</v>
      </c>
      <c r="E8" s="6">
        <v>154.5</v>
      </c>
      <c r="F8" s="6">
        <v>68</v>
      </c>
      <c r="G8" s="3">
        <f t="shared" si="0"/>
        <v>67.173913043478265</v>
      </c>
      <c r="H8" s="5">
        <f t="shared" si="1"/>
        <v>5</v>
      </c>
    </row>
    <row r="9" spans="1:8" ht="18" x14ac:dyDescent="0.35">
      <c r="A9" s="17">
        <v>54</v>
      </c>
      <c r="B9" s="8" t="s">
        <v>15</v>
      </c>
      <c r="C9" s="15" t="s">
        <v>57</v>
      </c>
      <c r="D9" s="15" t="s">
        <v>88</v>
      </c>
      <c r="E9" s="6">
        <v>152</v>
      </c>
      <c r="F9" s="6">
        <v>65</v>
      </c>
      <c r="G9" s="3">
        <f t="shared" si="0"/>
        <v>66.086956521739125</v>
      </c>
      <c r="H9" s="5">
        <f t="shared" si="1"/>
        <v>6</v>
      </c>
    </row>
    <row r="10" spans="1:8" ht="18" x14ac:dyDescent="0.35">
      <c r="A10" s="17">
        <v>31</v>
      </c>
      <c r="B10" s="8" t="s">
        <v>15</v>
      </c>
      <c r="C10" s="15" t="s">
        <v>7</v>
      </c>
      <c r="D10" s="15" t="s">
        <v>91</v>
      </c>
      <c r="E10" s="6">
        <v>151.5</v>
      </c>
      <c r="F10" s="6">
        <v>66</v>
      </c>
      <c r="G10" s="3">
        <f t="shared" si="0"/>
        <v>65.869565217391298</v>
      </c>
      <c r="H10" s="5">
        <f t="shared" si="1"/>
        <v>7</v>
      </c>
    </row>
    <row r="11" spans="1:8" ht="18" x14ac:dyDescent="0.35">
      <c r="A11" s="17">
        <v>61</v>
      </c>
      <c r="B11" s="8" t="s">
        <v>15</v>
      </c>
      <c r="C11" s="15" t="s">
        <v>26</v>
      </c>
      <c r="D11" s="15" t="s">
        <v>102</v>
      </c>
      <c r="E11" s="6">
        <v>148</v>
      </c>
      <c r="F11" s="6">
        <v>63</v>
      </c>
      <c r="G11" s="3">
        <f t="shared" si="0"/>
        <v>64.347826086956516</v>
      </c>
      <c r="H11" s="5">
        <f t="shared" si="1"/>
        <v>8</v>
      </c>
    </row>
    <row r="12" spans="1:8" ht="18" x14ac:dyDescent="0.35">
      <c r="A12" s="17">
        <v>50</v>
      </c>
      <c r="B12" s="8" t="s">
        <v>16</v>
      </c>
      <c r="C12" s="15" t="s">
        <v>18</v>
      </c>
      <c r="D12" s="15" t="s">
        <v>100</v>
      </c>
      <c r="E12" s="6">
        <v>146</v>
      </c>
      <c r="F12" s="6">
        <v>63</v>
      </c>
      <c r="G12" s="3">
        <f t="shared" si="0"/>
        <v>63.478260869565219</v>
      </c>
      <c r="H12" s="5">
        <f t="shared" si="1"/>
        <v>9</v>
      </c>
    </row>
    <row r="13" spans="1:8" ht="18" x14ac:dyDescent="0.35">
      <c r="A13" s="17">
        <v>56</v>
      </c>
      <c r="B13" s="8" t="s">
        <v>15</v>
      </c>
      <c r="C13" s="15" t="s">
        <v>58</v>
      </c>
      <c r="D13" s="15" t="s">
        <v>103</v>
      </c>
      <c r="E13" s="6">
        <v>142.5</v>
      </c>
      <c r="F13" s="6">
        <v>63</v>
      </c>
      <c r="G13" s="3">
        <f t="shared" si="0"/>
        <v>61.95652173913043</v>
      </c>
      <c r="H13" s="5">
        <f t="shared" si="1"/>
        <v>10</v>
      </c>
    </row>
    <row r="14" spans="1:8" ht="18" x14ac:dyDescent="0.35">
      <c r="A14" s="17">
        <v>58</v>
      </c>
      <c r="B14" s="8" t="s">
        <v>15</v>
      </c>
      <c r="C14" s="16" t="s">
        <v>17</v>
      </c>
      <c r="D14" s="15" t="s">
        <v>106</v>
      </c>
      <c r="E14" s="6">
        <v>142.5</v>
      </c>
      <c r="F14" s="6">
        <v>62</v>
      </c>
      <c r="G14" s="3">
        <f t="shared" si="0"/>
        <v>61.95652173913043</v>
      </c>
      <c r="H14" s="5"/>
    </row>
    <row r="15" spans="1:8" ht="18" x14ac:dyDescent="0.35">
      <c r="A15" s="17">
        <v>57</v>
      </c>
      <c r="B15" s="8" t="s">
        <v>15</v>
      </c>
      <c r="C15" s="15" t="s">
        <v>59</v>
      </c>
      <c r="D15" s="15" t="s">
        <v>104</v>
      </c>
      <c r="E15" s="6">
        <v>141.5</v>
      </c>
      <c r="F15" s="6">
        <v>62</v>
      </c>
      <c r="G15" s="3">
        <f t="shared" si="0"/>
        <v>61.521739130434781</v>
      </c>
      <c r="H15" s="5"/>
    </row>
    <row r="16" spans="1:8" ht="18" x14ac:dyDescent="0.35">
      <c r="A16" s="17">
        <v>26</v>
      </c>
      <c r="B16" s="8" t="s">
        <v>15</v>
      </c>
      <c r="C16" s="15" t="s">
        <v>43</v>
      </c>
      <c r="D16" s="15" t="s">
        <v>94</v>
      </c>
      <c r="E16" s="6">
        <v>141.5</v>
      </c>
      <c r="F16" s="6">
        <v>62</v>
      </c>
      <c r="G16" s="3">
        <f t="shared" si="0"/>
        <v>61.521739130434781</v>
      </c>
      <c r="H16" s="5"/>
    </row>
    <row r="17" spans="1:8" ht="18" x14ac:dyDescent="0.35">
      <c r="A17" s="17">
        <v>53</v>
      </c>
      <c r="B17" s="8" t="s">
        <v>15</v>
      </c>
      <c r="C17" s="15" t="s">
        <v>55</v>
      </c>
      <c r="D17" s="16" t="s">
        <v>56</v>
      </c>
      <c r="E17" s="6">
        <v>140.5</v>
      </c>
      <c r="F17" s="6">
        <v>62</v>
      </c>
      <c r="G17" s="3">
        <f t="shared" si="0"/>
        <v>61.086956521739133</v>
      </c>
      <c r="H17" s="5"/>
    </row>
  </sheetData>
  <autoFilter ref="A3:H8" xr:uid="{15E447FF-D292-48C6-9C3F-D5E8F58B6D35}">
    <sortState xmlns:xlrd2="http://schemas.microsoft.com/office/spreadsheetml/2017/richdata2" ref="A4:H17">
      <sortCondition ref="H3:H8"/>
    </sortState>
  </autoFilter>
  <conditionalFormatting sqref="B13 B15:B16 B4:B11">
    <cfRule type="containsText" dxfId="39" priority="13" operator="containsText" text="J">
      <formula>NOT(ISERROR(SEARCH("J",B4)))</formula>
    </cfRule>
  </conditionalFormatting>
  <conditionalFormatting sqref="B14">
    <cfRule type="containsText" dxfId="38" priority="12" operator="containsText" text="J">
      <formula>NOT(ISERROR(SEARCH("J",B14)))</formula>
    </cfRule>
  </conditionalFormatting>
  <conditionalFormatting sqref="B8">
    <cfRule type="containsText" dxfId="37" priority="11" operator="containsText" text="J">
      <formula>NOT(ISERROR(SEARCH("J",B8)))</formula>
    </cfRule>
  </conditionalFormatting>
  <conditionalFormatting sqref="B6">
    <cfRule type="containsText" dxfId="36" priority="9" operator="containsText" text="J">
      <formula>NOT(ISERROR(SEARCH("J",B6)))</formula>
    </cfRule>
  </conditionalFormatting>
  <conditionalFormatting sqref="B7">
    <cfRule type="containsText" dxfId="35" priority="8" operator="containsText" text="J">
      <formula>NOT(ISERROR(SEARCH("J",B7)))</formula>
    </cfRule>
  </conditionalFormatting>
  <conditionalFormatting sqref="B9">
    <cfRule type="containsText" dxfId="34" priority="7" operator="containsText" text="J">
      <formula>NOT(ISERROR(SEARCH("J",B9)))</formula>
    </cfRule>
  </conditionalFormatting>
  <conditionalFormatting sqref="B12">
    <cfRule type="containsText" dxfId="33" priority="4" operator="containsText" text="J">
      <formula>NOT(ISERROR(SEARCH("J",B12)))</formula>
    </cfRule>
  </conditionalFormatting>
  <conditionalFormatting sqref="B12">
    <cfRule type="containsText" dxfId="32" priority="6" operator="containsText" text="J">
      <formula>NOT(ISERROR(SEARCH("J",B12)))</formula>
    </cfRule>
  </conditionalFormatting>
  <conditionalFormatting sqref="B12">
    <cfRule type="containsText" dxfId="31" priority="5" operator="containsText" text="J">
      <formula>NOT(ISERROR(SEARCH("J",B12)))</formula>
    </cfRule>
  </conditionalFormatting>
  <conditionalFormatting sqref="B13">
    <cfRule type="containsText" dxfId="30" priority="3" operator="containsText" text="J">
      <formula>NOT(ISERROR(SEARCH("J",B13)))</formula>
    </cfRule>
  </conditionalFormatting>
  <conditionalFormatting sqref="B11">
    <cfRule type="containsText" dxfId="29" priority="2" operator="containsText" text="J">
      <formula>NOT(ISERROR(SEARCH("J",B11)))</formula>
    </cfRule>
  </conditionalFormatting>
  <conditionalFormatting sqref="B17">
    <cfRule type="containsText" dxfId="28" priority="1" operator="containsText" text="J">
      <formula>NOT(ISERROR(SEARCH("J",B17)))</formula>
    </cfRule>
  </conditionalFormatting>
  <conditionalFormatting sqref="H4:H17">
    <cfRule type="duplicateValues" dxfId="27" priority="262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4582-6BF7-477C-815D-4B4F69D36723}">
  <dimension ref="A1:H20"/>
  <sheetViews>
    <sheetView zoomScale="110" zoomScaleNormal="110" workbookViewId="0"/>
  </sheetViews>
  <sheetFormatPr defaultColWidth="8.58203125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8.58203125" style="1"/>
  </cols>
  <sheetData>
    <row r="1" spans="1:8" ht="24" x14ac:dyDescent="0.55000000000000004">
      <c r="A1" s="4" t="s">
        <v>109</v>
      </c>
      <c r="B1" s="4"/>
      <c r="C1" s="2"/>
      <c r="D1" s="2"/>
    </row>
    <row r="3" spans="1:8" ht="29" x14ac:dyDescent="0.25">
      <c r="A3" s="7" t="s">
        <v>5</v>
      </c>
      <c r="B3" s="7" t="s">
        <v>14</v>
      </c>
      <c r="C3" s="7" t="s">
        <v>6</v>
      </c>
      <c r="D3" s="7" t="s">
        <v>6</v>
      </c>
      <c r="E3" s="7" t="s">
        <v>0</v>
      </c>
      <c r="F3" s="7" t="s">
        <v>2</v>
      </c>
      <c r="G3" s="7" t="s">
        <v>3</v>
      </c>
      <c r="H3" s="7" t="s">
        <v>4</v>
      </c>
    </row>
    <row r="4" spans="1:8" s="14" customFormat="1" ht="18" x14ac:dyDescent="0.35">
      <c r="A4" s="17">
        <v>49</v>
      </c>
      <c r="B4" s="8" t="s">
        <v>15</v>
      </c>
      <c r="C4" s="16" t="s">
        <v>28</v>
      </c>
      <c r="D4" s="15" t="s">
        <v>105</v>
      </c>
      <c r="E4" s="6">
        <v>210.5</v>
      </c>
      <c r="F4" s="6">
        <v>75</v>
      </c>
      <c r="G4" s="12">
        <f t="shared" ref="G4:G17" si="0">(E4/290)*100</f>
        <v>72.586206896551715</v>
      </c>
      <c r="H4" s="13">
        <f>RANK(G4,$G$4:$G$17,0)</f>
        <v>1</v>
      </c>
    </row>
    <row r="5" spans="1:8" s="14" customFormat="1" ht="18" x14ac:dyDescent="0.35">
      <c r="A5" s="10">
        <v>55</v>
      </c>
      <c r="B5" s="8" t="s">
        <v>15</v>
      </c>
      <c r="C5" s="16" t="s">
        <v>25</v>
      </c>
      <c r="D5" s="16" t="s">
        <v>101</v>
      </c>
      <c r="E5" s="6">
        <v>209.5</v>
      </c>
      <c r="F5" s="6">
        <v>74</v>
      </c>
      <c r="G5" s="12">
        <f t="shared" si="0"/>
        <v>72.241379310344826</v>
      </c>
      <c r="H5" s="13">
        <f>RANK(G5,$G$4:$G$17,0)</f>
        <v>2</v>
      </c>
    </row>
    <row r="6" spans="1:8" s="14" customFormat="1" ht="18" x14ac:dyDescent="0.35">
      <c r="A6" s="17">
        <v>23</v>
      </c>
      <c r="B6" s="8" t="s">
        <v>16</v>
      </c>
      <c r="C6" s="15" t="s">
        <v>24</v>
      </c>
      <c r="D6" s="15" t="s">
        <v>74</v>
      </c>
      <c r="E6" s="6">
        <v>194</v>
      </c>
      <c r="F6" s="6">
        <v>67</v>
      </c>
      <c r="G6" s="12">
        <f t="shared" si="0"/>
        <v>66.896551724137936</v>
      </c>
      <c r="H6" s="13">
        <f>RANK(G6,$G$4:$G$17,0)</f>
        <v>3</v>
      </c>
    </row>
    <row r="7" spans="1:8" s="14" customFormat="1" ht="18" x14ac:dyDescent="0.35">
      <c r="A7" s="17">
        <v>68</v>
      </c>
      <c r="B7" s="10" t="s">
        <v>15</v>
      </c>
      <c r="C7" s="15" t="s">
        <v>8</v>
      </c>
      <c r="D7" s="15" t="s">
        <v>108</v>
      </c>
      <c r="E7" s="6">
        <v>193.5</v>
      </c>
      <c r="F7" s="6">
        <v>66</v>
      </c>
      <c r="G7" s="12">
        <f t="shared" si="0"/>
        <v>66.724137931034477</v>
      </c>
      <c r="H7" s="13">
        <f>RANK(G7,$G$4:$G$17,0)</f>
        <v>4</v>
      </c>
    </row>
    <row r="8" spans="1:8" s="14" customFormat="1" ht="18" x14ac:dyDescent="0.35">
      <c r="A8" s="10">
        <v>31</v>
      </c>
      <c r="B8" s="8" t="s">
        <v>15</v>
      </c>
      <c r="C8" s="15" t="s">
        <v>7</v>
      </c>
      <c r="D8" s="15" t="s">
        <v>90</v>
      </c>
      <c r="E8" s="6">
        <v>192</v>
      </c>
      <c r="F8" s="6">
        <v>66</v>
      </c>
      <c r="G8" s="12">
        <f t="shared" si="0"/>
        <v>66.206896551724142</v>
      </c>
      <c r="H8" s="13">
        <f>RANK(G8,$G$4:$G$17,0)</f>
        <v>5</v>
      </c>
    </row>
    <row r="9" spans="1:8" s="14" customFormat="1" ht="18" x14ac:dyDescent="0.35">
      <c r="A9" s="17">
        <v>60</v>
      </c>
      <c r="B9" s="8" t="s">
        <v>16</v>
      </c>
      <c r="C9" s="15" t="s">
        <v>35</v>
      </c>
      <c r="D9" s="15" t="s">
        <v>107</v>
      </c>
      <c r="E9" s="6">
        <v>192</v>
      </c>
      <c r="F9" s="6">
        <v>65</v>
      </c>
      <c r="G9" s="12">
        <f t="shared" si="0"/>
        <v>66.206896551724142</v>
      </c>
      <c r="H9" s="13">
        <v>6</v>
      </c>
    </row>
    <row r="10" spans="1:8" s="14" customFormat="1" ht="18" x14ac:dyDescent="0.35">
      <c r="A10" s="10">
        <v>56</v>
      </c>
      <c r="B10" s="8" t="s">
        <v>15</v>
      </c>
      <c r="C10" s="15" t="s">
        <v>58</v>
      </c>
      <c r="D10" s="15" t="s">
        <v>103</v>
      </c>
      <c r="E10" s="6">
        <v>191.5</v>
      </c>
      <c r="F10" s="6">
        <v>67</v>
      </c>
      <c r="G10" s="12">
        <f t="shared" si="0"/>
        <v>66.034482758620697</v>
      </c>
      <c r="H10" s="13">
        <f>RANK(G10,$G$4:$G$17,0)</f>
        <v>7</v>
      </c>
    </row>
    <row r="11" spans="1:8" s="14" customFormat="1" ht="18" x14ac:dyDescent="0.35">
      <c r="A11" s="17">
        <v>57</v>
      </c>
      <c r="B11" s="8" t="s">
        <v>15</v>
      </c>
      <c r="C11" s="15" t="s">
        <v>59</v>
      </c>
      <c r="D11" s="15" t="s">
        <v>104</v>
      </c>
      <c r="E11" s="6">
        <v>191</v>
      </c>
      <c r="F11" s="6">
        <v>67</v>
      </c>
      <c r="G11" s="12">
        <f t="shared" si="0"/>
        <v>65.862068965517238</v>
      </c>
      <c r="H11" s="13">
        <f>RANK(G11,$G$4:$G$17,0)</f>
        <v>8</v>
      </c>
    </row>
    <row r="12" spans="1:8" s="14" customFormat="1" ht="18" x14ac:dyDescent="0.35">
      <c r="A12" s="10">
        <v>62</v>
      </c>
      <c r="B12" s="8" t="s">
        <v>15</v>
      </c>
      <c r="C12" s="15" t="s">
        <v>36</v>
      </c>
      <c r="D12" s="15" t="s">
        <v>97</v>
      </c>
      <c r="E12" s="6">
        <v>191</v>
      </c>
      <c r="F12" s="6">
        <v>67</v>
      </c>
      <c r="G12" s="12">
        <f t="shared" si="0"/>
        <v>65.862068965517238</v>
      </c>
      <c r="H12" s="13">
        <v>9</v>
      </c>
    </row>
    <row r="13" spans="1:8" s="14" customFormat="1" ht="18" x14ac:dyDescent="0.35">
      <c r="A13" s="10">
        <v>61</v>
      </c>
      <c r="B13" s="8" t="s">
        <v>15</v>
      </c>
      <c r="C13" s="15" t="s">
        <v>26</v>
      </c>
      <c r="D13" s="15" t="s">
        <v>102</v>
      </c>
      <c r="E13" s="6">
        <v>191</v>
      </c>
      <c r="F13" s="6">
        <v>66</v>
      </c>
      <c r="G13" s="12">
        <f t="shared" si="0"/>
        <v>65.862068965517238</v>
      </c>
      <c r="H13" s="13">
        <v>10</v>
      </c>
    </row>
    <row r="14" spans="1:8" ht="18" x14ac:dyDescent="0.35">
      <c r="A14" s="17">
        <v>21</v>
      </c>
      <c r="B14" s="8" t="s">
        <v>15</v>
      </c>
      <c r="C14" s="16" t="s">
        <v>34</v>
      </c>
      <c r="D14" s="15" t="s">
        <v>92</v>
      </c>
      <c r="E14" s="6">
        <v>186</v>
      </c>
      <c r="F14" s="6">
        <v>63</v>
      </c>
      <c r="G14" s="12">
        <f t="shared" si="0"/>
        <v>64.137931034482747</v>
      </c>
      <c r="H14" s="13"/>
    </row>
    <row r="15" spans="1:8" s="14" customFormat="1" ht="18" x14ac:dyDescent="0.35">
      <c r="A15" s="10">
        <v>31</v>
      </c>
      <c r="B15" s="8" t="s">
        <v>15</v>
      </c>
      <c r="C15" s="15" t="s">
        <v>7</v>
      </c>
      <c r="D15" s="15" t="s">
        <v>91</v>
      </c>
      <c r="E15" s="6">
        <v>185</v>
      </c>
      <c r="F15" s="6">
        <v>64</v>
      </c>
      <c r="G15" s="12">
        <f t="shared" si="0"/>
        <v>63.793103448275865</v>
      </c>
      <c r="H15" s="13"/>
    </row>
    <row r="16" spans="1:8" ht="18" x14ac:dyDescent="0.35">
      <c r="A16" s="10">
        <v>58</v>
      </c>
      <c r="B16" s="8" t="s">
        <v>15</v>
      </c>
      <c r="C16" s="16" t="s">
        <v>17</v>
      </c>
      <c r="D16" s="15" t="s">
        <v>106</v>
      </c>
      <c r="E16" s="6">
        <v>175</v>
      </c>
      <c r="F16" s="6">
        <v>62</v>
      </c>
      <c r="G16" s="12">
        <f t="shared" si="0"/>
        <v>60.344827586206897</v>
      </c>
      <c r="H16" s="13"/>
    </row>
    <row r="17" spans="1:8" ht="18" x14ac:dyDescent="0.35">
      <c r="A17" s="17">
        <v>50</v>
      </c>
      <c r="B17" s="8" t="s">
        <v>16</v>
      </c>
      <c r="C17" s="15" t="s">
        <v>18</v>
      </c>
      <c r="D17" s="15" t="s">
        <v>100</v>
      </c>
      <c r="E17" s="6">
        <v>173.5</v>
      </c>
      <c r="F17" s="6">
        <v>61</v>
      </c>
      <c r="G17" s="12">
        <f t="shared" si="0"/>
        <v>59.827586206896555</v>
      </c>
      <c r="H17" s="13"/>
    </row>
    <row r="19" spans="1:8" ht="14" x14ac:dyDescent="0.3">
      <c r="A19" s="2" t="s">
        <v>64</v>
      </c>
    </row>
    <row r="20" spans="1:8" ht="18" x14ac:dyDescent="0.35">
      <c r="A20" s="17">
        <v>59</v>
      </c>
      <c r="B20" s="8" t="s">
        <v>15</v>
      </c>
      <c r="C20" s="15" t="s">
        <v>10</v>
      </c>
      <c r="D20" s="15" t="s">
        <v>95</v>
      </c>
      <c r="E20" s="6">
        <v>216</v>
      </c>
      <c r="F20" s="6">
        <v>77</v>
      </c>
      <c r="G20" s="12">
        <f t="shared" ref="G20" si="1">(E20/260)*100</f>
        <v>83.07692307692308</v>
      </c>
      <c r="H20" s="13" t="s">
        <v>64</v>
      </c>
    </row>
  </sheetData>
  <autoFilter ref="A3:H6" xr:uid="{15E447FF-D292-48C6-9C3F-D5E8F58B6D35}">
    <sortState xmlns:xlrd2="http://schemas.microsoft.com/office/spreadsheetml/2017/richdata2" ref="A4:H17">
      <sortCondition ref="H3:H6"/>
    </sortState>
  </autoFilter>
  <sortState xmlns:xlrd2="http://schemas.microsoft.com/office/spreadsheetml/2017/richdata2" ref="A19:E19">
    <sortCondition ref="E19"/>
  </sortState>
  <conditionalFormatting sqref="H21:H1048576 H1:H19">
    <cfRule type="duplicateValues" dxfId="26" priority="153"/>
  </conditionalFormatting>
  <conditionalFormatting sqref="B4 B13 B10 B7 B15 B17">
    <cfRule type="containsText" dxfId="25" priority="44" operator="containsText" text="J">
      <formula>NOT(ISERROR(SEARCH("J",B4)))</formula>
    </cfRule>
  </conditionalFormatting>
  <conditionalFormatting sqref="B15">
    <cfRule type="containsText" dxfId="24" priority="42" operator="containsText" text="J">
      <formula>NOT(ISERROR(SEARCH("J",B15)))</formula>
    </cfRule>
  </conditionalFormatting>
  <conditionalFormatting sqref="B15">
    <cfRule type="containsText" dxfId="23" priority="40" operator="containsText" text="J">
      <formula>NOT(ISERROR(SEARCH("J",B15)))</formula>
    </cfRule>
  </conditionalFormatting>
  <conditionalFormatting sqref="B7">
    <cfRule type="containsText" dxfId="22" priority="37" operator="containsText" text="J">
      <formula>NOT(ISERROR(SEARCH("J",B7)))</formula>
    </cfRule>
  </conditionalFormatting>
  <conditionalFormatting sqref="B7">
    <cfRule type="containsText" dxfId="21" priority="35" operator="containsText" text="J">
      <formula>NOT(ISERROR(SEARCH("J",B7)))</formula>
    </cfRule>
  </conditionalFormatting>
  <conditionalFormatting sqref="B11">
    <cfRule type="containsText" dxfId="20" priority="30" operator="containsText" text="J">
      <formula>NOT(ISERROR(SEARCH("J",B11)))</formula>
    </cfRule>
  </conditionalFormatting>
  <conditionalFormatting sqref="B6">
    <cfRule type="containsText" dxfId="19" priority="24" operator="containsText" text="J">
      <formula>NOT(ISERROR(SEARCH("J",B6)))</formula>
    </cfRule>
  </conditionalFormatting>
  <conditionalFormatting sqref="B12">
    <cfRule type="containsText" dxfId="18" priority="22" operator="containsText" text="J">
      <formula>NOT(ISERROR(SEARCH("J",B12)))</formula>
    </cfRule>
  </conditionalFormatting>
  <conditionalFormatting sqref="B9">
    <cfRule type="containsText" dxfId="17" priority="19" operator="containsText" text="J">
      <formula>NOT(ISERROR(SEARCH("J",B9)))</formula>
    </cfRule>
  </conditionalFormatting>
  <conditionalFormatting sqref="B8">
    <cfRule type="containsText" dxfId="16" priority="17" operator="containsText" text="J">
      <formula>NOT(ISERROR(SEARCH("J",B8)))</formula>
    </cfRule>
  </conditionalFormatting>
  <conditionalFormatting sqref="B16">
    <cfRule type="containsText" dxfId="15" priority="16" operator="containsText" text="J">
      <formula>NOT(ISERROR(SEARCH("J",B16)))</formula>
    </cfRule>
  </conditionalFormatting>
  <conditionalFormatting sqref="B14">
    <cfRule type="containsText" dxfId="14" priority="14" operator="containsText" text="J">
      <formula>NOT(ISERROR(SEARCH("J",B14)))</formula>
    </cfRule>
  </conditionalFormatting>
  <conditionalFormatting sqref="B20">
    <cfRule type="containsText" dxfId="13" priority="3" operator="containsText" text="J">
      <formula>NOT(ISERROR(SEARCH("J",B20)))</formula>
    </cfRule>
  </conditionalFormatting>
  <conditionalFormatting sqref="H20">
    <cfRule type="duplicateValues" dxfId="12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EA97-249A-4D4C-92ED-BEFACB6FE0C2}">
  <dimension ref="A1:H12"/>
  <sheetViews>
    <sheetView zoomScale="120" zoomScaleNormal="120" workbookViewId="0">
      <selection activeCell="A2" sqref="A2"/>
    </sheetView>
  </sheetViews>
  <sheetFormatPr defaultColWidth="8.58203125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8.58203125" style="1"/>
  </cols>
  <sheetData>
    <row r="1" spans="1:8" ht="24" x14ac:dyDescent="0.55000000000000004">
      <c r="A1" s="4" t="s">
        <v>110</v>
      </c>
      <c r="B1" s="4"/>
      <c r="C1" s="2"/>
    </row>
    <row r="3" spans="1:8" ht="29" x14ac:dyDescent="0.25">
      <c r="A3" s="7" t="s">
        <v>5</v>
      </c>
      <c r="B3" s="7" t="s">
        <v>14</v>
      </c>
      <c r="C3" s="7" t="s">
        <v>6</v>
      </c>
      <c r="D3" s="7" t="s">
        <v>1</v>
      </c>
      <c r="E3" s="7" t="s">
        <v>0</v>
      </c>
      <c r="F3" s="7" t="s">
        <v>2</v>
      </c>
      <c r="G3" s="7" t="s">
        <v>3</v>
      </c>
      <c r="H3" s="7" t="s">
        <v>4</v>
      </c>
    </row>
    <row r="4" spans="1:8" ht="18" x14ac:dyDescent="0.35">
      <c r="A4" s="17">
        <v>70</v>
      </c>
      <c r="B4" s="8" t="s">
        <v>15</v>
      </c>
      <c r="C4" s="15" t="s">
        <v>12</v>
      </c>
      <c r="D4" s="15" t="s">
        <v>13</v>
      </c>
      <c r="E4" s="6">
        <v>203</v>
      </c>
      <c r="F4" s="6">
        <v>70</v>
      </c>
      <c r="G4" s="3">
        <f t="shared" ref="G4:G12" si="0">(E4/290)*100</f>
        <v>70</v>
      </c>
      <c r="H4" s="13">
        <f t="shared" ref="H4:H12" si="1">RANK(G4,$G$4:$G$12,0)</f>
        <v>1</v>
      </c>
    </row>
    <row r="5" spans="1:8" ht="18" x14ac:dyDescent="0.35">
      <c r="A5" s="17">
        <v>67</v>
      </c>
      <c r="B5" s="10" t="s">
        <v>15</v>
      </c>
      <c r="C5" s="15" t="s">
        <v>29</v>
      </c>
      <c r="D5" s="15" t="s">
        <v>30</v>
      </c>
      <c r="E5" s="6">
        <v>202.5</v>
      </c>
      <c r="F5" s="6">
        <v>71</v>
      </c>
      <c r="G5" s="3">
        <f t="shared" si="0"/>
        <v>69.827586206896555</v>
      </c>
      <c r="H5" s="13">
        <f t="shared" si="1"/>
        <v>2</v>
      </c>
    </row>
    <row r="6" spans="1:8" ht="18" x14ac:dyDescent="0.35">
      <c r="A6" s="10">
        <v>51</v>
      </c>
      <c r="B6" s="8" t="s">
        <v>15</v>
      </c>
      <c r="C6" s="18" t="s">
        <v>52</v>
      </c>
      <c r="D6" s="15" t="s">
        <v>53</v>
      </c>
      <c r="E6" s="6">
        <v>202</v>
      </c>
      <c r="F6" s="6">
        <v>70</v>
      </c>
      <c r="G6" s="3">
        <f t="shared" si="0"/>
        <v>69.655172413793096</v>
      </c>
      <c r="H6" s="13">
        <f t="shared" si="1"/>
        <v>3</v>
      </c>
    </row>
    <row r="7" spans="1:8" ht="18" x14ac:dyDescent="0.35">
      <c r="A7" s="10">
        <v>64</v>
      </c>
      <c r="B7" s="10" t="s">
        <v>16</v>
      </c>
      <c r="C7" s="15" t="s">
        <v>11</v>
      </c>
      <c r="D7" s="15" t="s">
        <v>37</v>
      </c>
      <c r="E7" s="6">
        <v>199.5</v>
      </c>
      <c r="F7" s="6">
        <v>68</v>
      </c>
      <c r="G7" s="3">
        <f t="shared" si="0"/>
        <v>68.793103448275858</v>
      </c>
      <c r="H7" s="13">
        <f t="shared" si="1"/>
        <v>4</v>
      </c>
    </row>
    <row r="8" spans="1:8" ht="18" x14ac:dyDescent="0.35">
      <c r="A8" s="10">
        <v>69</v>
      </c>
      <c r="B8" s="8" t="s">
        <v>15</v>
      </c>
      <c r="C8" s="15" t="s">
        <v>66</v>
      </c>
      <c r="D8" s="15" t="s">
        <v>67</v>
      </c>
      <c r="E8" s="6">
        <v>196</v>
      </c>
      <c r="F8" s="6">
        <v>68</v>
      </c>
      <c r="G8" s="3">
        <f t="shared" si="0"/>
        <v>67.58620689655173</v>
      </c>
      <c r="H8" s="13">
        <f t="shared" si="1"/>
        <v>5</v>
      </c>
    </row>
    <row r="9" spans="1:8" ht="18" x14ac:dyDescent="0.35">
      <c r="A9" s="10">
        <v>37</v>
      </c>
      <c r="B9" s="8" t="s">
        <v>15</v>
      </c>
      <c r="C9" s="15" t="s">
        <v>46</v>
      </c>
      <c r="D9" s="16" t="s">
        <v>60</v>
      </c>
      <c r="E9" s="6">
        <v>190.5</v>
      </c>
      <c r="F9" s="6">
        <v>67</v>
      </c>
      <c r="G9" s="3">
        <f t="shared" si="0"/>
        <v>65.689655172413794</v>
      </c>
      <c r="H9" s="13">
        <f t="shared" si="1"/>
        <v>6</v>
      </c>
    </row>
    <row r="10" spans="1:8" ht="18" x14ac:dyDescent="0.35">
      <c r="A10" s="17">
        <v>65</v>
      </c>
      <c r="B10" s="10" t="s">
        <v>15</v>
      </c>
      <c r="C10" s="15" t="s">
        <v>62</v>
      </c>
      <c r="D10" s="15" t="s">
        <v>63</v>
      </c>
      <c r="E10" s="6">
        <v>189.5</v>
      </c>
      <c r="F10" s="6">
        <v>66</v>
      </c>
      <c r="G10" s="3">
        <f t="shared" si="0"/>
        <v>65.344827586206904</v>
      </c>
      <c r="H10" s="13">
        <f t="shared" si="1"/>
        <v>7</v>
      </c>
    </row>
    <row r="11" spans="1:8" ht="18" x14ac:dyDescent="0.35">
      <c r="A11" s="17">
        <v>63</v>
      </c>
      <c r="B11" s="10" t="s">
        <v>16</v>
      </c>
      <c r="C11" s="15" t="s">
        <v>61</v>
      </c>
      <c r="D11" s="15" t="s">
        <v>56</v>
      </c>
      <c r="E11" s="6">
        <v>181</v>
      </c>
      <c r="F11" s="6">
        <v>65</v>
      </c>
      <c r="G11" s="3">
        <f t="shared" si="0"/>
        <v>62.413793103448278</v>
      </c>
      <c r="H11" s="13">
        <f t="shared" si="1"/>
        <v>8</v>
      </c>
    </row>
    <row r="12" spans="1:8" ht="18" x14ac:dyDescent="0.35">
      <c r="A12" s="17">
        <v>64</v>
      </c>
      <c r="B12" s="10" t="s">
        <v>16</v>
      </c>
      <c r="C12" s="15" t="s">
        <v>11</v>
      </c>
      <c r="D12" s="15" t="s">
        <v>65</v>
      </c>
      <c r="E12" s="6">
        <v>180.5</v>
      </c>
      <c r="F12" s="6">
        <v>67</v>
      </c>
      <c r="G12" s="3">
        <f t="shared" si="0"/>
        <v>62.241379310344826</v>
      </c>
      <c r="H12" s="13">
        <f t="shared" si="1"/>
        <v>9</v>
      </c>
    </row>
  </sheetData>
  <autoFilter ref="A3:H7" xr:uid="{BCFF46DB-58B1-4101-8B0F-CA4620DBDC87}">
    <sortState xmlns:xlrd2="http://schemas.microsoft.com/office/spreadsheetml/2017/richdata2" ref="A4:H12">
      <sortCondition ref="H3:H7"/>
    </sortState>
  </autoFilter>
  <conditionalFormatting sqref="B6 B10:B11">
    <cfRule type="containsText" dxfId="11" priority="19" operator="containsText" text="J">
      <formula>NOT(ISERROR(SEARCH("J",B6)))</formula>
    </cfRule>
  </conditionalFormatting>
  <conditionalFormatting sqref="B7">
    <cfRule type="containsText" dxfId="10" priority="17" operator="containsText" text="J">
      <formula>NOT(ISERROR(SEARCH("J",B7)))</formula>
    </cfRule>
  </conditionalFormatting>
  <conditionalFormatting sqref="B12">
    <cfRule type="containsText" dxfId="9" priority="13" operator="containsText" text="J">
      <formula>NOT(ISERROR(SEARCH("J",B12)))</formula>
    </cfRule>
  </conditionalFormatting>
  <conditionalFormatting sqref="B8">
    <cfRule type="containsText" dxfId="8" priority="12" operator="containsText" text="J">
      <formula>NOT(ISERROR(SEARCH("J",B8)))</formula>
    </cfRule>
  </conditionalFormatting>
  <conditionalFormatting sqref="B4">
    <cfRule type="containsText" dxfId="7" priority="10" operator="containsText" text="J">
      <formula>NOT(ISERROR(SEARCH("J",B4)))</formula>
    </cfRule>
  </conditionalFormatting>
  <conditionalFormatting sqref="B5">
    <cfRule type="containsText" dxfId="6" priority="8" operator="containsText" text="J">
      <formula>NOT(ISERROR(SEARCH("J",B5)))</formula>
    </cfRule>
  </conditionalFormatting>
  <conditionalFormatting sqref="B9">
    <cfRule type="containsText" dxfId="5" priority="4" operator="containsText" text="J">
      <formula>NOT(ISERROR(SEARCH("J",B9)))</formula>
    </cfRule>
  </conditionalFormatting>
  <conditionalFormatting sqref="H4:H12">
    <cfRule type="duplicateValues" dxfId="4" priority="260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DB92-D2D5-4ABE-BBFD-68A58B852393}">
  <dimension ref="A1:H6"/>
  <sheetViews>
    <sheetView zoomScale="120" zoomScaleNormal="120" workbookViewId="0">
      <selection activeCell="C8" sqref="C8"/>
    </sheetView>
  </sheetViews>
  <sheetFormatPr defaultColWidth="9" defaultRowHeight="13.5" x14ac:dyDescent="0.25"/>
  <cols>
    <col min="1" max="1" width="8.58203125" style="1" customWidth="1"/>
    <col min="2" max="2" width="3.25" style="1" bestFit="1" customWidth="1"/>
    <col min="3" max="4" width="20.58203125" style="1" customWidth="1"/>
    <col min="5" max="6" width="8.58203125" style="1" customWidth="1"/>
    <col min="7" max="8" width="9.58203125" style="1" customWidth="1"/>
    <col min="9" max="16384" width="9" style="1"/>
  </cols>
  <sheetData>
    <row r="1" spans="1:8" ht="24" x14ac:dyDescent="0.55000000000000004">
      <c r="A1" s="4" t="s">
        <v>70</v>
      </c>
      <c r="B1" s="4"/>
      <c r="C1" s="2"/>
    </row>
    <row r="3" spans="1:8" ht="29" x14ac:dyDescent="0.25">
      <c r="A3" s="7" t="s">
        <v>5</v>
      </c>
      <c r="B3" s="7" t="s">
        <v>14</v>
      </c>
      <c r="C3" s="7" t="s">
        <v>6</v>
      </c>
      <c r="D3" s="7" t="s">
        <v>1</v>
      </c>
      <c r="E3" s="7" t="s">
        <v>0</v>
      </c>
      <c r="F3" s="7" t="s">
        <v>2</v>
      </c>
      <c r="G3" s="7" t="s">
        <v>3</v>
      </c>
      <c r="H3" s="7" t="s">
        <v>4</v>
      </c>
    </row>
    <row r="4" spans="1:8" ht="18" x14ac:dyDescent="0.35">
      <c r="A4" s="9">
        <v>67</v>
      </c>
      <c r="B4" s="8" t="s">
        <v>15</v>
      </c>
      <c r="C4" s="15" t="s">
        <v>29</v>
      </c>
      <c r="D4" s="15" t="s">
        <v>30</v>
      </c>
      <c r="E4" s="6">
        <v>137.5</v>
      </c>
      <c r="F4" s="6">
        <v>39</v>
      </c>
      <c r="G4" s="3">
        <f>(E4/210)*100</f>
        <v>65.476190476190482</v>
      </c>
      <c r="H4" s="5">
        <f>RANK(G4,$G$4:$G$6,0)</f>
        <v>1</v>
      </c>
    </row>
    <row r="5" spans="1:8" ht="18" x14ac:dyDescent="0.35">
      <c r="A5" s="9">
        <v>65</v>
      </c>
      <c r="B5" s="8" t="s">
        <v>15</v>
      </c>
      <c r="C5" s="15" t="s">
        <v>62</v>
      </c>
      <c r="D5" s="15" t="s">
        <v>63</v>
      </c>
      <c r="E5" s="6">
        <v>135</v>
      </c>
      <c r="F5" s="6">
        <v>39</v>
      </c>
      <c r="G5" s="3">
        <f>(E5/210)*100</f>
        <v>64.285714285714292</v>
      </c>
      <c r="H5" s="5">
        <f>RANK(G5,$G$4:$G$6,0)</f>
        <v>2</v>
      </c>
    </row>
    <row r="6" spans="1:8" ht="18" x14ac:dyDescent="0.35">
      <c r="A6" s="9">
        <v>64</v>
      </c>
      <c r="B6" s="8" t="s">
        <v>16</v>
      </c>
      <c r="C6" s="15" t="s">
        <v>11</v>
      </c>
      <c r="D6" s="15" t="s">
        <v>37</v>
      </c>
      <c r="E6" s="6">
        <v>132.5</v>
      </c>
      <c r="F6" s="6">
        <v>37.5</v>
      </c>
      <c r="G6" s="3">
        <f>(E6/210)*100</f>
        <v>63.095238095238095</v>
      </c>
      <c r="H6" s="5">
        <f>RANK(G6,$G$4:$G$6,0)</f>
        <v>3</v>
      </c>
    </row>
  </sheetData>
  <autoFilter ref="A3:H4" xr:uid="{DD32AA86-8C1D-42B3-B759-294968B96C0E}">
    <sortState xmlns:xlrd2="http://schemas.microsoft.com/office/spreadsheetml/2017/richdata2" ref="A4:H6">
      <sortCondition ref="H3:H4"/>
    </sortState>
  </autoFilter>
  <conditionalFormatting sqref="B4">
    <cfRule type="containsText" dxfId="3" priority="6" operator="containsText" text="J">
      <formula>NOT(ISERROR(SEARCH("J",B4)))</formula>
    </cfRule>
  </conditionalFormatting>
  <conditionalFormatting sqref="B4">
    <cfRule type="containsText" dxfId="2" priority="4" operator="containsText" text="J">
      <formula>NOT(ISERROR(SEARCH("J",B4)))</formula>
    </cfRule>
  </conditionalFormatting>
  <conditionalFormatting sqref="B5">
    <cfRule type="containsText" dxfId="1" priority="3" operator="containsText" text="J">
      <formula>NOT(ISERROR(SEARCH("J",B5)))</formula>
    </cfRule>
  </conditionalFormatting>
  <conditionalFormatting sqref="H4:H6">
    <cfRule type="duplicateValues" dxfId="0" priority="259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 B Restricted</vt:lpstr>
      <vt:lpstr>Intro B Open</vt:lpstr>
      <vt:lpstr>Intro C Restricted</vt:lpstr>
      <vt:lpstr>Intro C Open</vt:lpstr>
      <vt:lpstr>Prelim R</vt:lpstr>
      <vt:lpstr>Prelim Open</vt:lpstr>
      <vt:lpstr>Novice</vt:lpstr>
    </vt:vector>
  </TitlesOfParts>
  <Company>GVA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Baxter, Terrie (GVA)</dc:creator>
  <cp:lastModifiedBy>Baxter, Terrie (Avison Young - UK)</cp:lastModifiedBy>
  <cp:lastPrinted>2022-01-09T18:52:15Z</cp:lastPrinted>
  <dcterms:created xsi:type="dcterms:W3CDTF">2019-07-22T13:46:16Z</dcterms:created>
  <dcterms:modified xsi:type="dcterms:W3CDTF">2022-01-09T18:52:15Z</dcterms:modified>
</cp:coreProperties>
</file>